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-105" yWindow="-105" windowWidth="19440" windowHeight="13275"/>
  </bookViews>
  <sheets>
    <sheet name="Wettspielprotokoll" sheetId="1" r:id="rId1"/>
    <sheet name="Startschema" sheetId="2" r:id="rId2"/>
    <sheet name="Nebenrechnung" sheetId="3" state="hidden" r:id="rId3"/>
  </sheets>
  <definedNames>
    <definedName name="_xlnm.Print_Area" localSheetId="0">Wettspielprotokoll!$A$1:$AC$39</definedName>
  </definedNames>
  <calcPr calcId="125725"/>
</workbook>
</file>

<file path=xl/calcChain.xml><?xml version="1.0" encoding="utf-8"?>
<calcChain xmlns="http://schemas.openxmlformats.org/spreadsheetml/2006/main">
  <c r="E10" i="2"/>
  <c r="E11" s="1"/>
  <c r="D8"/>
  <c r="D9" s="1"/>
  <c r="C6"/>
  <c r="C7" s="1"/>
  <c r="D10"/>
  <c r="C8"/>
  <c r="C9" s="1"/>
  <c r="F6"/>
  <c r="F4"/>
  <c r="F5" s="1"/>
  <c r="E4"/>
  <c r="E5" s="1"/>
  <c r="C10"/>
  <c r="C11" s="1"/>
  <c r="F8"/>
  <c r="F9" s="1"/>
  <c r="E6"/>
  <c r="E7" s="1"/>
  <c r="D4"/>
  <c r="D5" s="1"/>
  <c r="F10"/>
  <c r="F11" s="1"/>
  <c r="E8"/>
  <c r="E9" s="1"/>
  <c r="D6"/>
  <c r="D7" s="1"/>
  <c r="C4"/>
  <c r="C5" s="1"/>
  <c r="D11" l="1"/>
  <c r="F7"/>
  <c r="AA33" i="1"/>
  <c r="AA35" s="1"/>
  <c r="Y33"/>
  <c r="X33"/>
  <c r="AA26"/>
  <c r="Y26"/>
  <c r="X26"/>
  <c r="AA19"/>
  <c r="Y19"/>
  <c r="X19"/>
  <c r="AA12"/>
  <c r="Y12"/>
  <c r="X12"/>
  <c r="T33"/>
  <c r="R33"/>
  <c r="Q33"/>
  <c r="T26"/>
  <c r="R26"/>
  <c r="Q26"/>
  <c r="T19"/>
  <c r="R19"/>
  <c r="Q19"/>
  <c r="T12"/>
  <c r="R12"/>
  <c r="Q12"/>
  <c r="F33"/>
  <c r="D33"/>
  <c r="C33"/>
  <c r="F26"/>
  <c r="D26"/>
  <c r="C26"/>
  <c r="F19"/>
  <c r="D19"/>
  <c r="C19"/>
  <c r="F12"/>
  <c r="D12"/>
  <c r="C12"/>
  <c r="M33"/>
  <c r="K33"/>
  <c r="J33"/>
  <c r="M26"/>
  <c r="K26"/>
  <c r="J26"/>
  <c r="M19"/>
  <c r="K19"/>
  <c r="J19"/>
  <c r="J12"/>
  <c r="K12"/>
  <c r="M12"/>
  <c r="Z32"/>
  <c r="H31" i="3" s="1"/>
  <c r="Z31" i="1"/>
  <c r="F31" i="3" s="1"/>
  <c r="Z30" i="1"/>
  <c r="D31" i="3" s="1"/>
  <c r="Z29" i="1"/>
  <c r="Z25"/>
  <c r="H23" i="3" s="1"/>
  <c r="Z24" i="1"/>
  <c r="F23" i="3" s="1"/>
  <c r="Z23" i="1"/>
  <c r="D23" i="3" s="1"/>
  <c r="Z22" i="1"/>
  <c r="B23" i="3" s="1"/>
  <c r="Z18" i="1"/>
  <c r="H15" i="3" s="1"/>
  <c r="Z17" i="1"/>
  <c r="F15" i="3" s="1"/>
  <c r="Z16" i="1"/>
  <c r="D15" i="3" s="1"/>
  <c r="Z15" i="1"/>
  <c r="Z11"/>
  <c r="H7" i="3" s="1"/>
  <c r="Z10" i="1"/>
  <c r="F7" i="3" s="1"/>
  <c r="Z9" i="1"/>
  <c r="D7" i="3" s="1"/>
  <c r="Z8" i="1"/>
  <c r="B7" i="3" s="1"/>
  <c r="S32" i="1"/>
  <c r="H30" i="3" s="1"/>
  <c r="S31" i="1"/>
  <c r="F30" i="3" s="1"/>
  <c r="S30" i="1"/>
  <c r="D30" i="3" s="1"/>
  <c r="S29" i="1"/>
  <c r="S25"/>
  <c r="H22" i="3" s="1"/>
  <c r="S24" i="1"/>
  <c r="F22" i="3" s="1"/>
  <c r="S23" i="1"/>
  <c r="D22" i="3" s="1"/>
  <c r="S22" i="1"/>
  <c r="S18"/>
  <c r="H14" i="3" s="1"/>
  <c r="S17" i="1"/>
  <c r="F14" i="3" s="1"/>
  <c r="S16" i="1"/>
  <c r="D14" i="3" s="1"/>
  <c r="S15" i="1"/>
  <c r="S11"/>
  <c r="H6" i="3" s="1"/>
  <c r="S10" i="1"/>
  <c r="F6" i="3" s="1"/>
  <c r="S9" i="1"/>
  <c r="D6" i="3" s="1"/>
  <c r="S8" i="1"/>
  <c r="B6" i="3" s="1"/>
  <c r="L32" i="1"/>
  <c r="H29" i="3" s="1"/>
  <c r="L31" i="1"/>
  <c r="F29" i="3" s="1"/>
  <c r="L30" i="1"/>
  <c r="D29" i="3" s="1"/>
  <c r="L29" i="1"/>
  <c r="B29" i="3" s="1"/>
  <c r="L25" i="1"/>
  <c r="H21" i="3" s="1"/>
  <c r="L24" i="1"/>
  <c r="F21" i="3" s="1"/>
  <c r="L23" i="1"/>
  <c r="D21" i="3" s="1"/>
  <c r="L22" i="1"/>
  <c r="B21" i="3" s="1"/>
  <c r="L18" i="1"/>
  <c r="H13" i="3" s="1"/>
  <c r="L17" i="1"/>
  <c r="F13" i="3" s="1"/>
  <c r="L16" i="1"/>
  <c r="D13" i="3" s="1"/>
  <c r="L15" i="1"/>
  <c r="B13" i="3" s="1"/>
  <c r="L11" i="1"/>
  <c r="H5" i="3" s="1"/>
  <c r="L10" i="1"/>
  <c r="F5" i="3" s="1"/>
  <c r="L9" i="1"/>
  <c r="D5" i="3" s="1"/>
  <c r="L8" i="1"/>
  <c r="B5" i="3" s="1"/>
  <c r="E32" i="1"/>
  <c r="H28" i="3" s="1"/>
  <c r="E31" i="1"/>
  <c r="F28" i="3" s="1"/>
  <c r="E30" i="1"/>
  <c r="D28" i="3" s="1"/>
  <c r="E29" i="1"/>
  <c r="E25"/>
  <c r="H20" i="3" s="1"/>
  <c r="E24" i="1"/>
  <c r="F20" i="3" s="1"/>
  <c r="E23" i="1"/>
  <c r="D20" i="3" s="1"/>
  <c r="E22" i="1"/>
  <c r="E18"/>
  <c r="H12" i="3" s="1"/>
  <c r="I14" s="1"/>
  <c r="U18" i="1" s="1"/>
  <c r="E17"/>
  <c r="F12" i="3" s="1"/>
  <c r="E16" i="1"/>
  <c r="D12" i="3" s="1"/>
  <c r="E15" i="1"/>
  <c r="E11"/>
  <c r="H4" i="3" s="1"/>
  <c r="E10" i="1"/>
  <c r="F4" i="3" s="1"/>
  <c r="E9" i="1"/>
  <c r="D4" i="3" s="1"/>
  <c r="E8" i="1"/>
  <c r="B4" i="3" s="1"/>
  <c r="E13" l="1"/>
  <c r="N16" i="1" s="1"/>
  <c r="L26"/>
  <c r="C4" i="3"/>
  <c r="G8" i="1" s="1"/>
  <c r="L33"/>
  <c r="S19"/>
  <c r="B14" i="3"/>
  <c r="S33" i="1"/>
  <c r="B30" i="3"/>
  <c r="Z19" i="1"/>
  <c r="B15" i="3"/>
  <c r="Z33" i="1"/>
  <c r="B31" i="3"/>
  <c r="L19" i="1"/>
  <c r="Z26"/>
  <c r="G12" i="3"/>
  <c r="G17" i="1" s="1"/>
  <c r="S26"/>
  <c r="B22" i="3"/>
  <c r="E14"/>
  <c r="U16" i="1" s="1"/>
  <c r="G13" i="3"/>
  <c r="N17" i="1" s="1"/>
  <c r="E33"/>
  <c r="B28" i="3"/>
  <c r="E29"/>
  <c r="N30" i="1" s="1"/>
  <c r="E28" i="3"/>
  <c r="G30" i="1" s="1"/>
  <c r="E31" i="3"/>
  <c r="AB30" i="1" s="1"/>
  <c r="E30" i="3"/>
  <c r="U30" i="1" s="1"/>
  <c r="G31" i="3"/>
  <c r="AB31" i="1" s="1"/>
  <c r="G30" i="3"/>
  <c r="U31" i="1" s="1"/>
  <c r="G29" i="3"/>
  <c r="N31" i="1" s="1"/>
  <c r="G28" i="3"/>
  <c r="G31" i="1" s="1"/>
  <c r="I29" i="3"/>
  <c r="N32" i="1" s="1"/>
  <c r="I28" i="3"/>
  <c r="G32" i="1" s="1"/>
  <c r="I31" i="3"/>
  <c r="AB32" i="1" s="1"/>
  <c r="I30" i="3"/>
  <c r="U32" i="1" s="1"/>
  <c r="E26"/>
  <c r="B20" i="3"/>
  <c r="E22"/>
  <c r="U23" i="1" s="1"/>
  <c r="E21" i="3"/>
  <c r="N23" i="1" s="1"/>
  <c r="E20" i="3"/>
  <c r="G23" i="1" s="1"/>
  <c r="E23" i="3"/>
  <c r="AB23" i="1" s="1"/>
  <c r="G22" i="3"/>
  <c r="U24" i="1" s="1"/>
  <c r="G23" i="3"/>
  <c r="AB24" i="1" s="1"/>
  <c r="G21" i="3"/>
  <c r="N24" i="1" s="1"/>
  <c r="G20" i="3"/>
  <c r="G24" i="1" s="1"/>
  <c r="I22" i="3"/>
  <c r="U25" i="1" s="1"/>
  <c r="I21" i="3"/>
  <c r="N25" i="1" s="1"/>
  <c r="I20" i="3"/>
  <c r="G25" i="1" s="1"/>
  <c r="I23" i="3"/>
  <c r="AB25" i="1" s="1"/>
  <c r="E12" i="3"/>
  <c r="G16" i="1" s="1"/>
  <c r="I13" i="3"/>
  <c r="N18" i="1" s="1"/>
  <c r="G15" i="3"/>
  <c r="AB17" i="1" s="1"/>
  <c r="G14" i="3"/>
  <c r="U17" i="1" s="1"/>
  <c r="E19"/>
  <c r="B12" i="3"/>
  <c r="E15"/>
  <c r="AB16" i="1" s="1"/>
  <c r="I12" i="3"/>
  <c r="G18" i="1" s="1"/>
  <c r="I15" i="3"/>
  <c r="AB18" i="1" s="1"/>
  <c r="I4" i="3"/>
  <c r="G11" i="1" s="1"/>
  <c r="I6" i="3"/>
  <c r="U11" i="1" s="1"/>
  <c r="I7" i="3"/>
  <c r="AB11" i="1" s="1"/>
  <c r="I5" i="3"/>
  <c r="N11" i="1" s="1"/>
  <c r="G7" i="3"/>
  <c r="AB10" i="1" s="1"/>
  <c r="G5" i="3"/>
  <c r="N10" i="1" s="1"/>
  <c r="G6" i="3"/>
  <c r="U10" i="1" s="1"/>
  <c r="G4" i="3"/>
  <c r="G10" i="1" s="1"/>
  <c r="E7" i="3"/>
  <c r="AB9" i="1" s="1"/>
  <c r="E5" i="3"/>
  <c r="N9" i="1" s="1"/>
  <c r="E6" i="3"/>
  <c r="U9" i="1" s="1"/>
  <c r="E4" i="3"/>
  <c r="G9" i="1" s="1"/>
  <c r="C5" i="3"/>
  <c r="N8" i="1" s="1"/>
  <c r="C6" i="3"/>
  <c r="U8" i="1" s="1"/>
  <c r="C7" i="3"/>
  <c r="AB8" i="1" s="1"/>
  <c r="R35"/>
  <c r="D35"/>
  <c r="Q35"/>
  <c r="Y35"/>
  <c r="J35"/>
  <c r="X35"/>
  <c r="Z12"/>
  <c r="T35"/>
  <c r="C35"/>
  <c r="F35"/>
  <c r="E12"/>
  <c r="M35"/>
  <c r="L12"/>
  <c r="K35"/>
  <c r="S12"/>
  <c r="Z35" l="1"/>
  <c r="S35"/>
  <c r="L35"/>
  <c r="C31" i="3"/>
  <c r="AB29" i="1" s="1"/>
  <c r="AB33" s="1"/>
  <c r="C28" i="3"/>
  <c r="G29" i="1" s="1"/>
  <c r="G33" s="1"/>
  <c r="C30" i="3"/>
  <c r="U29" i="1" s="1"/>
  <c r="U33" s="1"/>
  <c r="C29" i="3"/>
  <c r="N29" i="1" s="1"/>
  <c r="N33" s="1"/>
  <c r="E35"/>
  <c r="C23" i="3"/>
  <c r="AB22" i="1" s="1"/>
  <c r="AB26" s="1"/>
  <c r="C22" i="3"/>
  <c r="U22" i="1" s="1"/>
  <c r="U26" s="1"/>
  <c r="C21" i="3"/>
  <c r="N22" i="1" s="1"/>
  <c r="N26" s="1"/>
  <c r="C20" i="3"/>
  <c r="G22" i="1" s="1"/>
  <c r="G26" s="1"/>
  <c r="C14" i="3"/>
  <c r="U15" i="1" s="1"/>
  <c r="U19" s="1"/>
  <c r="C12" i="3"/>
  <c r="G15" i="1" s="1"/>
  <c r="G19" s="1"/>
  <c r="C13" i="3"/>
  <c r="N15" i="1" s="1"/>
  <c r="N19" s="1"/>
  <c r="C15" i="3"/>
  <c r="AB15" i="1" s="1"/>
  <c r="AB19" s="1"/>
  <c r="G12"/>
  <c r="AB12"/>
  <c r="U12"/>
  <c r="N12"/>
  <c r="U35" l="1"/>
  <c r="N35"/>
  <c r="AB35"/>
  <c r="G35"/>
</calcChain>
</file>

<file path=xl/sharedStrings.xml><?xml version="1.0" encoding="utf-8"?>
<sst xmlns="http://schemas.openxmlformats.org/spreadsheetml/2006/main" count="184" uniqueCount="69">
  <si>
    <t>1. Bahn</t>
  </si>
  <si>
    <t>2. Bahn</t>
  </si>
  <si>
    <t>3. Bahn</t>
  </si>
  <si>
    <t xml:space="preserve">4. Bahn </t>
  </si>
  <si>
    <t xml:space="preserve">Ges: </t>
  </si>
  <si>
    <t>Mannschaft A</t>
  </si>
  <si>
    <t>Mannschaft B</t>
  </si>
  <si>
    <t>Mannschaft C</t>
  </si>
  <si>
    <t>Mannschaft D</t>
  </si>
  <si>
    <t>Kegel</t>
  </si>
  <si>
    <t>Spieler 1</t>
  </si>
  <si>
    <t>Verein/Club</t>
  </si>
  <si>
    <t>Spieler 2</t>
  </si>
  <si>
    <t>Spieler 3</t>
  </si>
  <si>
    <t>Spieler 4</t>
  </si>
  <si>
    <t>Ergebnis</t>
  </si>
  <si>
    <t>Ort:</t>
  </si>
  <si>
    <t>Team 1</t>
  </si>
  <si>
    <t>Team 2</t>
  </si>
  <si>
    <t>Team 3</t>
  </si>
  <si>
    <t>Team 4</t>
  </si>
  <si>
    <t>Name, Vorname</t>
  </si>
  <si>
    <t>Volle</t>
  </si>
  <si>
    <t>Räumer</t>
  </si>
  <si>
    <t>Fw.</t>
  </si>
  <si>
    <t>SP</t>
  </si>
  <si>
    <t xml:space="preserve"> Wettspielprotokoll KVC-Pokal-Finale</t>
  </si>
  <si>
    <t xml:space="preserve">Männer </t>
  </si>
  <si>
    <t>Bemerkungen:</t>
  </si>
  <si>
    <t>1. Satz:</t>
  </si>
  <si>
    <t>150 - 150 - 140 - 145</t>
  </si>
  <si>
    <t>4 - 4 - 1 - 2</t>
  </si>
  <si>
    <t>2. Satz:</t>
  </si>
  <si>
    <t>130 - 145 - 145 - 150</t>
  </si>
  <si>
    <t>1 - 3 - 3 - 4</t>
  </si>
  <si>
    <t>Beispiele, wie die Satzpunkte vergeben werden:</t>
  </si>
  <si>
    <t>3. Satz:</t>
  </si>
  <si>
    <t>150 - 140 - 120 - 130</t>
  </si>
  <si>
    <t>4 - 3 - 1 - 2</t>
  </si>
  <si>
    <t>4. Satz:</t>
  </si>
  <si>
    <t>145 - 145 - 145 - 140</t>
  </si>
  <si>
    <t>4 - 4 - 4 - 1</t>
  </si>
  <si>
    <t>Wenn gleiche Kegelzahl, dann gleiche Satzpunkte.</t>
  </si>
  <si>
    <t>Zu den Satzpunkten (siehe Ausschreibung Pokal):</t>
  </si>
  <si>
    <t>1. Durchgang</t>
  </si>
  <si>
    <t>Satz 1</t>
  </si>
  <si>
    <t>Satz 2</t>
  </si>
  <si>
    <t>Satz 3</t>
  </si>
  <si>
    <t>Satz 4</t>
  </si>
  <si>
    <t>Punkte</t>
  </si>
  <si>
    <t>Spieler Team 1</t>
  </si>
  <si>
    <t>Spieler Team 2</t>
  </si>
  <si>
    <t>Spieler Team 3</t>
  </si>
  <si>
    <t>Spieler Team 4</t>
  </si>
  <si>
    <t>2. Durchgang</t>
  </si>
  <si>
    <t>3. Durchgang</t>
  </si>
  <si>
    <t>4. Durchgang</t>
  </si>
  <si>
    <t>Startschema zum KVC-Pokal-Finale</t>
  </si>
  <si>
    <t>DG</t>
  </si>
  <si>
    <t>Bahn 1</t>
  </si>
  <si>
    <t>Bahn 2</t>
  </si>
  <si>
    <t>Bahn 3</t>
  </si>
  <si>
    <t>Bahn 4</t>
  </si>
  <si>
    <t>Startzeit</t>
  </si>
  <si>
    <t>09.00 Uhr</t>
  </si>
  <si>
    <t>09.55 Uhr</t>
  </si>
  <si>
    <t>10.50 Uhr</t>
  </si>
  <si>
    <t>11.45 Uhr</t>
  </si>
  <si>
    <t>B</t>
  </si>
</sst>
</file>

<file path=xl/styles.xml><?xml version="1.0" encoding="utf-8"?>
<styleSheet xmlns="http://schemas.openxmlformats.org/spreadsheetml/2006/main">
  <fonts count="11">
    <font>
      <sz val="10"/>
      <name val="Frutiger 45 Light"/>
    </font>
    <font>
      <sz val="8"/>
      <name val="Frutiger 45 Light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14" fontId="3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AE39"/>
  <sheetViews>
    <sheetView tabSelected="1" workbookViewId="0">
      <selection activeCell="AA29" sqref="AA29"/>
    </sheetView>
  </sheetViews>
  <sheetFormatPr baseColWidth="10" defaultColWidth="11.42578125" defaultRowHeight="12.75"/>
  <cols>
    <col min="1" max="1" width="8.140625" style="4" customWidth="1"/>
    <col min="2" max="2" width="3.5703125" style="8" customWidth="1"/>
    <col min="3" max="3" width="6.140625" style="4" customWidth="1"/>
    <col min="4" max="4" width="5.7109375" style="4" customWidth="1"/>
    <col min="5" max="5" width="6.42578125" style="4" customWidth="1"/>
    <col min="6" max="6" width="3.7109375" style="4" bestFit="1" customWidth="1"/>
    <col min="7" max="7" width="5.140625" style="4" customWidth="1"/>
    <col min="8" max="8" width="1.7109375" style="4" customWidth="1"/>
    <col min="9" max="9" width="3.5703125" style="8" customWidth="1"/>
    <col min="10" max="10" width="6.140625" style="4" customWidth="1"/>
    <col min="11" max="11" width="5.7109375" style="4" customWidth="1"/>
    <col min="12" max="12" width="6.42578125" style="4" customWidth="1"/>
    <col min="13" max="13" width="3.7109375" style="4" bestFit="1" customWidth="1"/>
    <col min="14" max="14" width="5.140625" style="4" customWidth="1"/>
    <col min="15" max="15" width="1.7109375" style="4" customWidth="1"/>
    <col min="16" max="16" width="3.5703125" style="8" customWidth="1"/>
    <col min="17" max="17" width="6.140625" style="4" customWidth="1"/>
    <col min="18" max="18" width="5.7109375" style="4" customWidth="1"/>
    <col min="19" max="19" width="6.42578125" style="4" customWidth="1"/>
    <col min="20" max="20" width="3.7109375" style="4" bestFit="1" customWidth="1"/>
    <col min="21" max="21" width="5.140625" style="4" customWidth="1"/>
    <col min="22" max="22" width="1.7109375" style="4" customWidth="1"/>
    <col min="23" max="23" width="3.5703125" style="8" customWidth="1"/>
    <col min="24" max="24" width="6.140625" style="4" customWidth="1"/>
    <col min="25" max="25" width="5.7109375" style="4" customWidth="1"/>
    <col min="26" max="26" width="6.42578125" style="4" customWidth="1"/>
    <col min="27" max="27" width="3.7109375" style="4" bestFit="1" customWidth="1"/>
    <col min="28" max="28" width="5.140625" style="4" customWidth="1"/>
    <col min="29" max="29" width="1.7109375" style="4" customWidth="1"/>
    <col min="30" max="16384" width="11.42578125" style="4"/>
  </cols>
  <sheetData>
    <row r="1" spans="1:31" ht="20.100000000000001" customHeight="1">
      <c r="A1" s="1" t="s">
        <v>26</v>
      </c>
      <c r="B1" s="1"/>
      <c r="C1" s="1"/>
      <c r="D1" s="1"/>
      <c r="I1" s="1"/>
      <c r="J1" s="1"/>
      <c r="K1" s="1"/>
      <c r="L1" s="2" t="s">
        <v>16</v>
      </c>
      <c r="M1" s="35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8">
        <v>43572</v>
      </c>
      <c r="Z1" s="39"/>
      <c r="AA1" s="36" t="s">
        <v>27</v>
      </c>
      <c r="AB1" s="37"/>
      <c r="AC1" s="37"/>
    </row>
    <row r="2" spans="1:31" ht="5.0999999999999996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</row>
    <row r="3" spans="1:31" s="3" customFormat="1">
      <c r="A3" s="16"/>
      <c r="B3" s="16"/>
      <c r="C3" s="41" t="s">
        <v>5</v>
      </c>
      <c r="D3" s="42"/>
      <c r="E3" s="42"/>
      <c r="F3" s="42"/>
      <c r="G3" s="42"/>
      <c r="H3" s="17"/>
      <c r="I3" s="17"/>
      <c r="J3" s="41" t="s">
        <v>6</v>
      </c>
      <c r="K3" s="41"/>
      <c r="L3" s="43"/>
      <c r="M3" s="41"/>
      <c r="N3" s="41"/>
      <c r="O3" s="17"/>
      <c r="P3" s="17"/>
      <c r="Q3" s="41" t="s">
        <v>7</v>
      </c>
      <c r="R3" s="41"/>
      <c r="S3" s="43"/>
      <c r="T3" s="41"/>
      <c r="U3" s="41"/>
      <c r="V3" s="17"/>
      <c r="W3" s="17"/>
      <c r="X3" s="41" t="s">
        <v>8</v>
      </c>
      <c r="Y3" s="41"/>
      <c r="Z3" s="43"/>
      <c r="AA3" s="41"/>
      <c r="AB3" s="41"/>
      <c r="AC3" s="17"/>
    </row>
    <row r="4" spans="1:31" ht="20.100000000000001" customHeight="1">
      <c r="A4" s="21" t="s">
        <v>11</v>
      </c>
      <c r="B4" s="21"/>
      <c r="C4" s="31" t="s">
        <v>17</v>
      </c>
      <c r="D4" s="37"/>
      <c r="E4" s="37"/>
      <c r="F4" s="37"/>
      <c r="G4" s="37"/>
      <c r="H4" s="37"/>
      <c r="I4" s="29"/>
      <c r="J4" s="31" t="s">
        <v>18</v>
      </c>
      <c r="K4" s="32"/>
      <c r="L4" s="32"/>
      <c r="M4" s="32"/>
      <c r="N4" s="32"/>
      <c r="O4" s="32"/>
      <c r="P4" s="29"/>
      <c r="Q4" s="31" t="s">
        <v>19</v>
      </c>
      <c r="R4" s="33"/>
      <c r="S4" s="33"/>
      <c r="T4" s="33"/>
      <c r="U4" s="33"/>
      <c r="V4" s="33"/>
      <c r="W4" s="29"/>
      <c r="X4" s="31" t="s">
        <v>20</v>
      </c>
      <c r="Y4" s="33"/>
      <c r="Z4" s="33"/>
      <c r="AA4" s="33"/>
      <c r="AB4" s="33"/>
      <c r="AC4" s="33"/>
    </row>
    <row r="5" spans="1:31">
      <c r="A5" s="18"/>
      <c r="B5" s="18"/>
      <c r="C5" s="19" t="s">
        <v>22</v>
      </c>
      <c r="D5" s="19" t="s">
        <v>23</v>
      </c>
      <c r="E5" s="19" t="s">
        <v>9</v>
      </c>
      <c r="F5" s="19" t="s">
        <v>24</v>
      </c>
      <c r="G5" s="19" t="s">
        <v>25</v>
      </c>
      <c r="H5" s="20"/>
      <c r="I5" s="19"/>
      <c r="J5" s="19" t="s">
        <v>22</v>
      </c>
      <c r="K5" s="19" t="s">
        <v>23</v>
      </c>
      <c r="L5" s="19" t="s">
        <v>9</v>
      </c>
      <c r="M5" s="19" t="s">
        <v>24</v>
      </c>
      <c r="N5" s="19" t="s">
        <v>25</v>
      </c>
      <c r="O5" s="20"/>
      <c r="P5" s="19"/>
      <c r="Q5" s="19" t="s">
        <v>22</v>
      </c>
      <c r="R5" s="19" t="s">
        <v>23</v>
      </c>
      <c r="S5" s="19" t="s">
        <v>9</v>
      </c>
      <c r="T5" s="19" t="s">
        <v>24</v>
      </c>
      <c r="U5" s="19" t="s">
        <v>25</v>
      </c>
      <c r="V5" s="20"/>
      <c r="W5" s="19"/>
      <c r="X5" s="19" t="s">
        <v>22</v>
      </c>
      <c r="Y5" s="19" t="s">
        <v>23</v>
      </c>
      <c r="Z5" s="19" t="s">
        <v>9</v>
      </c>
      <c r="AA5" s="19" t="s">
        <v>24</v>
      </c>
      <c r="AB5" s="19" t="s">
        <v>25</v>
      </c>
      <c r="AC5" s="20"/>
    </row>
    <row r="6" spans="1:31" ht="3" customHeight="1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31" ht="20.100000000000001" customHeight="1">
      <c r="A7" s="18" t="s">
        <v>10</v>
      </c>
      <c r="B7" s="22" t="s">
        <v>68</v>
      </c>
      <c r="C7" s="31" t="s">
        <v>21</v>
      </c>
      <c r="D7" s="32"/>
      <c r="E7" s="32"/>
      <c r="F7" s="32"/>
      <c r="G7" s="32"/>
      <c r="H7" s="32"/>
      <c r="I7" s="22" t="s">
        <v>68</v>
      </c>
      <c r="J7" s="31" t="s">
        <v>21</v>
      </c>
      <c r="K7" s="32"/>
      <c r="L7" s="32"/>
      <c r="M7" s="32"/>
      <c r="N7" s="32"/>
      <c r="O7" s="32"/>
      <c r="P7" s="22" t="s">
        <v>68</v>
      </c>
      <c r="Q7" s="31" t="s">
        <v>21</v>
      </c>
      <c r="R7" s="33"/>
      <c r="S7" s="33"/>
      <c r="T7" s="33"/>
      <c r="U7" s="33"/>
      <c r="V7" s="33"/>
      <c r="W7" s="22" t="s">
        <v>68</v>
      </c>
      <c r="X7" s="31" t="s">
        <v>21</v>
      </c>
      <c r="Y7" s="33"/>
      <c r="Z7" s="33"/>
      <c r="AA7" s="33"/>
      <c r="AB7" s="33"/>
      <c r="AC7" s="33"/>
    </row>
    <row r="8" spans="1:31" ht="15" customHeight="1">
      <c r="A8" s="18" t="s">
        <v>0</v>
      </c>
      <c r="B8" s="22">
        <v>1</v>
      </c>
      <c r="C8" s="30"/>
      <c r="D8" s="30"/>
      <c r="E8" s="21">
        <f>C8+D8</f>
        <v>0</v>
      </c>
      <c r="F8" s="6"/>
      <c r="G8" s="24" t="str">
        <f>Nebenrechnung!C4</f>
        <v/>
      </c>
      <c r="H8" s="25"/>
      <c r="I8" s="22">
        <v>2</v>
      </c>
      <c r="J8" s="30"/>
      <c r="K8" s="30"/>
      <c r="L8" s="21">
        <f>J8+K8</f>
        <v>0</v>
      </c>
      <c r="M8" s="6"/>
      <c r="N8" s="24" t="str">
        <f>Nebenrechnung!C5</f>
        <v/>
      </c>
      <c r="O8" s="25"/>
      <c r="P8" s="22">
        <v>3</v>
      </c>
      <c r="Q8" s="30"/>
      <c r="R8" s="30"/>
      <c r="S8" s="21">
        <f>Q8+R8</f>
        <v>0</v>
      </c>
      <c r="T8" s="6"/>
      <c r="U8" s="24" t="str">
        <f>Nebenrechnung!C6</f>
        <v/>
      </c>
      <c r="V8" s="25"/>
      <c r="W8" s="22">
        <v>4</v>
      </c>
      <c r="X8" s="30"/>
      <c r="Y8" s="30"/>
      <c r="Z8" s="21">
        <f>X8+Y8</f>
        <v>0</v>
      </c>
      <c r="AA8" s="6"/>
      <c r="AB8" s="24" t="str">
        <f>Nebenrechnung!C7</f>
        <v/>
      </c>
      <c r="AC8" s="25"/>
      <c r="AE8" s="4" t="s">
        <v>43</v>
      </c>
    </row>
    <row r="9" spans="1:31" ht="15" customHeight="1">
      <c r="A9" s="18" t="s">
        <v>1</v>
      </c>
      <c r="B9" s="22">
        <v>2</v>
      </c>
      <c r="C9" s="30"/>
      <c r="D9" s="30"/>
      <c r="E9" s="21">
        <f t="shared" ref="E9:E11" si="0">C9+D9</f>
        <v>0</v>
      </c>
      <c r="F9" s="6"/>
      <c r="G9" s="24" t="str">
        <f>Nebenrechnung!E4</f>
        <v/>
      </c>
      <c r="H9" s="25"/>
      <c r="I9" s="22">
        <v>1</v>
      </c>
      <c r="J9" s="30"/>
      <c r="K9" s="30"/>
      <c r="L9" s="21">
        <f t="shared" ref="L9:L12" si="1">J9+K9</f>
        <v>0</v>
      </c>
      <c r="M9" s="6"/>
      <c r="N9" s="24" t="str">
        <f>Nebenrechnung!E5</f>
        <v/>
      </c>
      <c r="O9" s="25"/>
      <c r="P9" s="22">
        <v>4</v>
      </c>
      <c r="Q9" s="30"/>
      <c r="R9" s="30"/>
      <c r="S9" s="21">
        <f t="shared" ref="S9:S11" si="2">Q9+R9</f>
        <v>0</v>
      </c>
      <c r="T9" s="6"/>
      <c r="U9" s="24" t="str">
        <f>Nebenrechnung!E6</f>
        <v/>
      </c>
      <c r="V9" s="25"/>
      <c r="W9" s="22">
        <v>3</v>
      </c>
      <c r="X9" s="30"/>
      <c r="Y9" s="30"/>
      <c r="Z9" s="21">
        <f t="shared" ref="Z9:Z11" si="3">X9+Y9</f>
        <v>0</v>
      </c>
      <c r="AA9" s="6"/>
      <c r="AB9" s="24" t="str">
        <f>Nebenrechnung!E7</f>
        <v/>
      </c>
      <c r="AC9" s="25"/>
      <c r="AE9" s="4" t="s">
        <v>42</v>
      </c>
    </row>
    <row r="10" spans="1:31" ht="15" customHeight="1">
      <c r="A10" s="18" t="s">
        <v>2</v>
      </c>
      <c r="B10" s="22">
        <v>4</v>
      </c>
      <c r="C10" s="30"/>
      <c r="D10" s="30"/>
      <c r="E10" s="21">
        <f t="shared" si="0"/>
        <v>0</v>
      </c>
      <c r="F10" s="6"/>
      <c r="G10" s="24" t="str">
        <f>Nebenrechnung!G4</f>
        <v/>
      </c>
      <c r="H10" s="25"/>
      <c r="I10" s="22">
        <v>3</v>
      </c>
      <c r="J10" s="30"/>
      <c r="K10" s="30"/>
      <c r="L10" s="21">
        <f t="shared" si="1"/>
        <v>0</v>
      </c>
      <c r="M10" s="6"/>
      <c r="N10" s="24" t="str">
        <f>Nebenrechnung!G5</f>
        <v/>
      </c>
      <c r="O10" s="25"/>
      <c r="P10" s="22">
        <v>2</v>
      </c>
      <c r="Q10" s="30"/>
      <c r="R10" s="30"/>
      <c r="S10" s="21">
        <f t="shared" si="2"/>
        <v>0</v>
      </c>
      <c r="T10" s="6"/>
      <c r="U10" s="24" t="str">
        <f>Nebenrechnung!G6</f>
        <v/>
      </c>
      <c r="V10" s="25"/>
      <c r="W10" s="22">
        <v>1</v>
      </c>
      <c r="X10" s="30"/>
      <c r="Y10" s="30"/>
      <c r="Z10" s="21">
        <f t="shared" si="3"/>
        <v>0</v>
      </c>
      <c r="AA10" s="6"/>
      <c r="AB10" s="24" t="str">
        <f>Nebenrechnung!G7</f>
        <v/>
      </c>
      <c r="AC10" s="25"/>
      <c r="AE10" s="4" t="s">
        <v>35</v>
      </c>
    </row>
    <row r="11" spans="1:31" ht="15" customHeight="1">
      <c r="A11" s="18" t="s">
        <v>3</v>
      </c>
      <c r="B11" s="22">
        <v>3</v>
      </c>
      <c r="C11" s="30"/>
      <c r="D11" s="30"/>
      <c r="E11" s="21">
        <f t="shared" si="0"/>
        <v>0</v>
      </c>
      <c r="F11" s="6"/>
      <c r="G11" s="24" t="str">
        <f>Nebenrechnung!I4</f>
        <v/>
      </c>
      <c r="H11" s="25"/>
      <c r="I11" s="22">
        <v>4</v>
      </c>
      <c r="J11" s="30"/>
      <c r="K11" s="30"/>
      <c r="L11" s="21">
        <f t="shared" si="1"/>
        <v>0</v>
      </c>
      <c r="M11" s="6"/>
      <c r="N11" s="24" t="str">
        <f>Nebenrechnung!I5</f>
        <v/>
      </c>
      <c r="O11" s="25"/>
      <c r="P11" s="22">
        <v>1</v>
      </c>
      <c r="Q11" s="30"/>
      <c r="R11" s="30"/>
      <c r="S11" s="21">
        <f t="shared" si="2"/>
        <v>0</v>
      </c>
      <c r="T11" s="6"/>
      <c r="U11" s="24" t="str">
        <f>Nebenrechnung!I6</f>
        <v/>
      </c>
      <c r="V11" s="25"/>
      <c r="W11" s="22">
        <v>2</v>
      </c>
      <c r="X11" s="30"/>
      <c r="Y11" s="30"/>
      <c r="Z11" s="21">
        <f t="shared" si="3"/>
        <v>0</v>
      </c>
      <c r="AA11" s="6"/>
      <c r="AB11" s="24" t="str">
        <f>Nebenrechnung!I7</f>
        <v/>
      </c>
      <c r="AC11" s="25"/>
      <c r="AE11" s="4" t="s">
        <v>29</v>
      </c>
    </row>
    <row r="12" spans="1:31" ht="15.95" customHeight="1">
      <c r="A12" s="18" t="s">
        <v>4</v>
      </c>
      <c r="B12" s="18"/>
      <c r="C12" s="18">
        <f>SUM(C8:C11)</f>
        <v>0</v>
      </c>
      <c r="D12" s="18">
        <f>SUM(D8:D11)</f>
        <v>0</v>
      </c>
      <c r="E12" s="18">
        <f>SUM(E8:E11)</f>
        <v>0</v>
      </c>
      <c r="F12" s="18">
        <f>SUM(F8:F11)</f>
        <v>0</v>
      </c>
      <c r="G12" s="23">
        <f>SUM(G8:G11)</f>
        <v>0</v>
      </c>
      <c r="H12" s="25"/>
      <c r="I12" s="21"/>
      <c r="J12" s="21">
        <f>SUM(J8:J11)</f>
        <v>0</v>
      </c>
      <c r="K12" s="21">
        <f>SUM(K8:K11)</f>
        <v>0</v>
      </c>
      <c r="L12" s="21">
        <f t="shared" si="1"/>
        <v>0</v>
      </c>
      <c r="M12" s="21">
        <f>SUM(M8:M11)</f>
        <v>0</v>
      </c>
      <c r="N12" s="23">
        <f>SUM(N8:N11)</f>
        <v>0</v>
      </c>
      <c r="O12" s="25"/>
      <c r="P12" s="18"/>
      <c r="Q12" s="18">
        <f>SUM(Q8:Q11)</f>
        <v>0</v>
      </c>
      <c r="R12" s="18">
        <f>SUM(R8:R11)</f>
        <v>0</v>
      </c>
      <c r="S12" s="18">
        <f>SUM(S8:S11)</f>
        <v>0</v>
      </c>
      <c r="T12" s="18">
        <f>SUM(T8:T11)</f>
        <v>0</v>
      </c>
      <c r="U12" s="23">
        <f>SUM(U8:U11)</f>
        <v>0</v>
      </c>
      <c r="V12" s="25"/>
      <c r="W12" s="18"/>
      <c r="X12" s="18">
        <f>SUM(X8:X11)</f>
        <v>0</v>
      </c>
      <c r="Y12" s="18">
        <f>SUM(Y8:Y11)</f>
        <v>0</v>
      </c>
      <c r="Z12" s="18">
        <f>SUM(Z8:Z11)</f>
        <v>0</v>
      </c>
      <c r="AA12" s="18">
        <f>SUM(AA8:AA11)</f>
        <v>0</v>
      </c>
      <c r="AB12" s="23">
        <f>SUM(AB8:AB11)</f>
        <v>0</v>
      </c>
      <c r="AC12" s="25"/>
      <c r="AE12" s="4" t="s">
        <v>30</v>
      </c>
    </row>
    <row r="13" spans="1:31" ht="5.0999999999999996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</row>
    <row r="14" spans="1:31" ht="20.100000000000001" customHeight="1">
      <c r="A14" s="18" t="s">
        <v>12</v>
      </c>
      <c r="B14" s="22" t="s">
        <v>68</v>
      </c>
      <c r="C14" s="31" t="s">
        <v>21</v>
      </c>
      <c r="D14" s="32"/>
      <c r="E14" s="32"/>
      <c r="F14" s="32"/>
      <c r="G14" s="32"/>
      <c r="H14" s="32"/>
      <c r="I14" s="22" t="s">
        <v>68</v>
      </c>
      <c r="J14" s="31" t="s">
        <v>21</v>
      </c>
      <c r="K14" s="32"/>
      <c r="L14" s="32"/>
      <c r="M14" s="32"/>
      <c r="N14" s="32"/>
      <c r="O14" s="32"/>
      <c r="P14" s="22" t="s">
        <v>68</v>
      </c>
      <c r="Q14" s="31" t="s">
        <v>21</v>
      </c>
      <c r="R14" s="32"/>
      <c r="S14" s="32"/>
      <c r="T14" s="32"/>
      <c r="U14" s="32"/>
      <c r="V14" s="32"/>
      <c r="W14" s="22" t="s">
        <v>68</v>
      </c>
      <c r="X14" s="31" t="s">
        <v>21</v>
      </c>
      <c r="Y14" s="32"/>
      <c r="Z14" s="32"/>
      <c r="AA14" s="32"/>
      <c r="AB14" s="32"/>
      <c r="AC14" s="32"/>
      <c r="AE14" s="4" t="s">
        <v>31</v>
      </c>
    </row>
    <row r="15" spans="1:31" ht="15" customHeight="1">
      <c r="A15" s="18" t="s">
        <v>0</v>
      </c>
      <c r="B15" s="22">
        <v>2</v>
      </c>
      <c r="C15" s="30"/>
      <c r="D15" s="30"/>
      <c r="E15" s="21">
        <f t="shared" ref="E15:E18" si="4">C15+D15</f>
        <v>0</v>
      </c>
      <c r="F15" s="6"/>
      <c r="G15" s="24" t="str">
        <f>Nebenrechnung!C12</f>
        <v/>
      </c>
      <c r="H15" s="25"/>
      <c r="I15" s="22">
        <v>3</v>
      </c>
      <c r="J15" s="30"/>
      <c r="K15" s="30"/>
      <c r="L15" s="21">
        <f t="shared" ref="L15:L19" si="5">J15+K15</f>
        <v>0</v>
      </c>
      <c r="M15" s="6"/>
      <c r="N15" s="24" t="str">
        <f>Nebenrechnung!C13</f>
        <v/>
      </c>
      <c r="O15" s="25"/>
      <c r="P15" s="22">
        <v>4</v>
      </c>
      <c r="Q15" s="30"/>
      <c r="R15" s="30"/>
      <c r="S15" s="21">
        <f t="shared" ref="S15:S18" si="6">Q15+R15</f>
        <v>0</v>
      </c>
      <c r="T15" s="6"/>
      <c r="U15" s="24" t="str">
        <f>Nebenrechnung!C14</f>
        <v/>
      </c>
      <c r="V15" s="25"/>
      <c r="W15" s="22">
        <v>1</v>
      </c>
      <c r="X15" s="30"/>
      <c r="Y15" s="30"/>
      <c r="Z15" s="21">
        <f t="shared" ref="Z15:Z18" si="7">X15+Y15</f>
        <v>0</v>
      </c>
      <c r="AA15" s="6"/>
      <c r="AB15" s="24" t="str">
        <f>Nebenrechnung!C15</f>
        <v/>
      </c>
      <c r="AC15" s="25"/>
      <c r="AE15" s="4" t="s">
        <v>32</v>
      </c>
    </row>
    <row r="16" spans="1:31" ht="15" customHeight="1">
      <c r="A16" s="18" t="s">
        <v>1</v>
      </c>
      <c r="B16" s="22">
        <v>1</v>
      </c>
      <c r="C16" s="30"/>
      <c r="D16" s="30"/>
      <c r="E16" s="21">
        <f t="shared" si="4"/>
        <v>0</v>
      </c>
      <c r="F16" s="6"/>
      <c r="G16" s="24" t="str">
        <f>Nebenrechnung!E12</f>
        <v/>
      </c>
      <c r="H16" s="25"/>
      <c r="I16" s="22">
        <v>4</v>
      </c>
      <c r="J16" s="30"/>
      <c r="K16" s="30"/>
      <c r="L16" s="21">
        <f t="shared" si="5"/>
        <v>0</v>
      </c>
      <c r="M16" s="6"/>
      <c r="N16" s="24" t="str">
        <f>Nebenrechnung!E13</f>
        <v/>
      </c>
      <c r="O16" s="25"/>
      <c r="P16" s="22">
        <v>3</v>
      </c>
      <c r="Q16" s="30"/>
      <c r="R16" s="30"/>
      <c r="S16" s="21">
        <f t="shared" si="6"/>
        <v>0</v>
      </c>
      <c r="T16" s="6"/>
      <c r="U16" s="24" t="str">
        <f>Nebenrechnung!E14</f>
        <v/>
      </c>
      <c r="V16" s="25"/>
      <c r="W16" s="22">
        <v>2</v>
      </c>
      <c r="X16" s="30"/>
      <c r="Y16" s="30"/>
      <c r="Z16" s="21">
        <f t="shared" si="7"/>
        <v>0</v>
      </c>
      <c r="AA16" s="6"/>
      <c r="AB16" s="24" t="str">
        <f>Nebenrechnung!E15</f>
        <v/>
      </c>
      <c r="AC16" s="25"/>
      <c r="AE16" s="4" t="s">
        <v>33</v>
      </c>
    </row>
    <row r="17" spans="1:31" ht="15" customHeight="1">
      <c r="A17" s="18" t="s">
        <v>2</v>
      </c>
      <c r="B17" s="22">
        <v>3</v>
      </c>
      <c r="C17" s="30"/>
      <c r="D17" s="30"/>
      <c r="E17" s="21">
        <f t="shared" si="4"/>
        <v>0</v>
      </c>
      <c r="F17" s="6"/>
      <c r="G17" s="24" t="str">
        <f>Nebenrechnung!G12</f>
        <v/>
      </c>
      <c r="H17" s="25"/>
      <c r="I17" s="22">
        <v>2</v>
      </c>
      <c r="J17" s="30"/>
      <c r="K17" s="30"/>
      <c r="L17" s="21">
        <f t="shared" si="5"/>
        <v>0</v>
      </c>
      <c r="M17" s="6"/>
      <c r="N17" s="24" t="str">
        <f>Nebenrechnung!G13</f>
        <v/>
      </c>
      <c r="O17" s="25"/>
      <c r="P17" s="22">
        <v>1</v>
      </c>
      <c r="Q17" s="30"/>
      <c r="R17" s="30"/>
      <c r="S17" s="21">
        <f t="shared" si="6"/>
        <v>0</v>
      </c>
      <c r="T17" s="6"/>
      <c r="U17" s="24" t="str">
        <f>Nebenrechnung!G14</f>
        <v/>
      </c>
      <c r="V17" s="25"/>
      <c r="W17" s="22">
        <v>4</v>
      </c>
      <c r="X17" s="30"/>
      <c r="Y17" s="30"/>
      <c r="Z17" s="21">
        <f t="shared" si="7"/>
        <v>0</v>
      </c>
      <c r="AA17" s="6"/>
      <c r="AB17" s="24" t="str">
        <f>Nebenrechnung!G15</f>
        <v/>
      </c>
      <c r="AC17" s="25"/>
      <c r="AE17" s="4" t="s">
        <v>34</v>
      </c>
    </row>
    <row r="18" spans="1:31" ht="15" customHeight="1">
      <c r="A18" s="18" t="s">
        <v>3</v>
      </c>
      <c r="B18" s="22">
        <v>4</v>
      </c>
      <c r="C18" s="30"/>
      <c r="D18" s="30"/>
      <c r="E18" s="21">
        <f t="shared" si="4"/>
        <v>0</v>
      </c>
      <c r="F18" s="6"/>
      <c r="G18" s="24" t="str">
        <f>Nebenrechnung!I12</f>
        <v/>
      </c>
      <c r="H18" s="25"/>
      <c r="I18" s="22">
        <v>1</v>
      </c>
      <c r="J18" s="30"/>
      <c r="K18" s="30"/>
      <c r="L18" s="21">
        <f t="shared" si="5"/>
        <v>0</v>
      </c>
      <c r="M18" s="6"/>
      <c r="N18" s="24" t="str">
        <f>Nebenrechnung!I13</f>
        <v/>
      </c>
      <c r="O18" s="25"/>
      <c r="P18" s="22">
        <v>2</v>
      </c>
      <c r="Q18" s="30"/>
      <c r="R18" s="30"/>
      <c r="S18" s="21">
        <f t="shared" si="6"/>
        <v>0</v>
      </c>
      <c r="T18" s="6"/>
      <c r="U18" s="24" t="str">
        <f>Nebenrechnung!I14</f>
        <v/>
      </c>
      <c r="V18" s="25"/>
      <c r="W18" s="22">
        <v>3</v>
      </c>
      <c r="X18" s="30"/>
      <c r="Y18" s="30"/>
      <c r="Z18" s="21">
        <f t="shared" si="7"/>
        <v>0</v>
      </c>
      <c r="AA18" s="6"/>
      <c r="AB18" s="24" t="str">
        <f>Nebenrechnung!I15</f>
        <v/>
      </c>
      <c r="AC18" s="25"/>
      <c r="AE18" s="4" t="s">
        <v>36</v>
      </c>
    </row>
    <row r="19" spans="1:31" ht="15.95" customHeight="1">
      <c r="A19" s="18" t="s">
        <v>4</v>
      </c>
      <c r="B19" s="18"/>
      <c r="C19" s="18">
        <f>SUM(C15:C18)</f>
        <v>0</v>
      </c>
      <c r="D19" s="18">
        <f>SUM(D15:D18)</f>
        <v>0</v>
      </c>
      <c r="E19" s="18">
        <f>SUM(E15:E18)</f>
        <v>0</v>
      </c>
      <c r="F19" s="18">
        <f>SUM(F15:F18)</f>
        <v>0</v>
      </c>
      <c r="G19" s="23">
        <f>SUM(G15:G18)</f>
        <v>0</v>
      </c>
      <c r="H19" s="25"/>
      <c r="I19" s="21"/>
      <c r="J19" s="21">
        <f>SUM(J15:J18)</f>
        <v>0</v>
      </c>
      <c r="K19" s="21">
        <f>SUM(K15:K18)</f>
        <v>0</v>
      </c>
      <c r="L19" s="21">
        <f t="shared" si="5"/>
        <v>0</v>
      </c>
      <c r="M19" s="21">
        <f>SUM(M15:M18)</f>
        <v>0</v>
      </c>
      <c r="N19" s="23">
        <f>SUM(N15:N18)</f>
        <v>0</v>
      </c>
      <c r="O19" s="25"/>
      <c r="P19" s="18"/>
      <c r="Q19" s="18">
        <f>SUM(Q15:Q18)</f>
        <v>0</v>
      </c>
      <c r="R19" s="18">
        <f>SUM(R15:R18)</f>
        <v>0</v>
      </c>
      <c r="S19" s="18">
        <f>SUM(S15:S18)</f>
        <v>0</v>
      </c>
      <c r="T19" s="18">
        <f>SUM(T15:T18)</f>
        <v>0</v>
      </c>
      <c r="U19" s="23">
        <f>SUM(U15:U18)</f>
        <v>0</v>
      </c>
      <c r="V19" s="25"/>
      <c r="W19" s="18"/>
      <c r="X19" s="18">
        <f>SUM(X15:X18)</f>
        <v>0</v>
      </c>
      <c r="Y19" s="18">
        <f>SUM(Y15:Y18)</f>
        <v>0</v>
      </c>
      <c r="Z19" s="18">
        <f>SUM(Z15:Z18)</f>
        <v>0</v>
      </c>
      <c r="AA19" s="18">
        <f>SUM(AA15:AA18)</f>
        <v>0</v>
      </c>
      <c r="AB19" s="23">
        <f>SUM(AB15:AB18)</f>
        <v>0</v>
      </c>
      <c r="AC19" s="25"/>
      <c r="AE19" s="4" t="s">
        <v>37</v>
      </c>
    </row>
    <row r="20" spans="1:31" ht="5.0999999999999996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</row>
    <row r="21" spans="1:31" ht="20.100000000000001" customHeight="1">
      <c r="A21" s="18" t="s">
        <v>13</v>
      </c>
      <c r="B21" s="22" t="s">
        <v>68</v>
      </c>
      <c r="C21" s="31" t="s">
        <v>21</v>
      </c>
      <c r="D21" s="32"/>
      <c r="E21" s="32"/>
      <c r="F21" s="32"/>
      <c r="G21" s="32"/>
      <c r="H21" s="32"/>
      <c r="I21" s="22" t="s">
        <v>68</v>
      </c>
      <c r="J21" s="31" t="s">
        <v>21</v>
      </c>
      <c r="K21" s="32"/>
      <c r="L21" s="32"/>
      <c r="M21" s="32"/>
      <c r="N21" s="32"/>
      <c r="O21" s="32"/>
      <c r="P21" s="22" t="s">
        <v>68</v>
      </c>
      <c r="Q21" s="31" t="s">
        <v>21</v>
      </c>
      <c r="R21" s="32"/>
      <c r="S21" s="32"/>
      <c r="T21" s="32"/>
      <c r="U21" s="32"/>
      <c r="V21" s="32"/>
      <c r="W21" s="22" t="s">
        <v>68</v>
      </c>
      <c r="X21" s="31" t="s">
        <v>21</v>
      </c>
      <c r="Y21" s="32"/>
      <c r="Z21" s="32"/>
      <c r="AA21" s="32"/>
      <c r="AB21" s="32"/>
      <c r="AC21" s="32"/>
      <c r="AE21" s="4" t="s">
        <v>38</v>
      </c>
    </row>
    <row r="22" spans="1:31" ht="15" customHeight="1">
      <c r="A22" s="18" t="s">
        <v>0</v>
      </c>
      <c r="B22" s="22">
        <v>3</v>
      </c>
      <c r="C22" s="30"/>
      <c r="D22" s="30"/>
      <c r="E22" s="21">
        <f t="shared" ref="E22:E25" si="8">C22+D22</f>
        <v>0</v>
      </c>
      <c r="F22" s="6"/>
      <c r="G22" s="24" t="str">
        <f>Nebenrechnung!C20</f>
        <v/>
      </c>
      <c r="H22" s="25"/>
      <c r="I22" s="22">
        <v>4</v>
      </c>
      <c r="J22" s="30"/>
      <c r="K22" s="30"/>
      <c r="L22" s="21">
        <f t="shared" ref="L22:L26" si="9">J22+K22</f>
        <v>0</v>
      </c>
      <c r="M22" s="6"/>
      <c r="N22" s="24" t="str">
        <f>Nebenrechnung!C21</f>
        <v/>
      </c>
      <c r="O22" s="25"/>
      <c r="P22" s="22">
        <v>1</v>
      </c>
      <c r="Q22" s="30"/>
      <c r="R22" s="30"/>
      <c r="S22" s="21">
        <f t="shared" ref="S22:S25" si="10">Q22+R22</f>
        <v>0</v>
      </c>
      <c r="T22" s="6"/>
      <c r="U22" s="24" t="str">
        <f>Nebenrechnung!C22</f>
        <v/>
      </c>
      <c r="V22" s="25"/>
      <c r="W22" s="22">
        <v>2</v>
      </c>
      <c r="X22" s="30"/>
      <c r="Y22" s="30"/>
      <c r="Z22" s="21">
        <f t="shared" ref="Z22:Z25" si="11">X22+Y22</f>
        <v>0</v>
      </c>
      <c r="AA22" s="6"/>
      <c r="AB22" s="24" t="str">
        <f>Nebenrechnung!C23</f>
        <v/>
      </c>
      <c r="AC22" s="25"/>
      <c r="AE22" s="4" t="s">
        <v>39</v>
      </c>
    </row>
    <row r="23" spans="1:31" ht="15" customHeight="1">
      <c r="A23" s="18" t="s">
        <v>1</v>
      </c>
      <c r="B23" s="22">
        <v>4</v>
      </c>
      <c r="C23" s="30"/>
      <c r="D23" s="30"/>
      <c r="E23" s="21">
        <f t="shared" si="8"/>
        <v>0</v>
      </c>
      <c r="F23" s="6"/>
      <c r="G23" s="24" t="str">
        <f>Nebenrechnung!E20</f>
        <v/>
      </c>
      <c r="H23" s="25"/>
      <c r="I23" s="22">
        <v>3</v>
      </c>
      <c r="J23" s="30"/>
      <c r="K23" s="30"/>
      <c r="L23" s="21">
        <f t="shared" si="9"/>
        <v>0</v>
      </c>
      <c r="M23" s="6"/>
      <c r="N23" s="24" t="str">
        <f>Nebenrechnung!E21</f>
        <v/>
      </c>
      <c r="O23" s="25"/>
      <c r="P23" s="22">
        <v>2</v>
      </c>
      <c r="Q23" s="30"/>
      <c r="R23" s="30"/>
      <c r="S23" s="21">
        <f t="shared" si="10"/>
        <v>0</v>
      </c>
      <c r="T23" s="6"/>
      <c r="U23" s="24" t="str">
        <f>Nebenrechnung!E22</f>
        <v/>
      </c>
      <c r="V23" s="25"/>
      <c r="W23" s="22">
        <v>1</v>
      </c>
      <c r="X23" s="30"/>
      <c r="Y23" s="30"/>
      <c r="Z23" s="21">
        <f t="shared" si="11"/>
        <v>0</v>
      </c>
      <c r="AA23" s="6"/>
      <c r="AB23" s="24" t="str">
        <f>Nebenrechnung!E23</f>
        <v/>
      </c>
      <c r="AC23" s="25"/>
      <c r="AE23" s="4" t="s">
        <v>40</v>
      </c>
    </row>
    <row r="24" spans="1:31" ht="15" customHeight="1">
      <c r="A24" s="18" t="s">
        <v>2</v>
      </c>
      <c r="B24" s="22">
        <v>2</v>
      </c>
      <c r="C24" s="30"/>
      <c r="D24" s="30"/>
      <c r="E24" s="21">
        <f t="shared" si="8"/>
        <v>0</v>
      </c>
      <c r="F24" s="6"/>
      <c r="G24" s="24" t="str">
        <f>Nebenrechnung!G20</f>
        <v/>
      </c>
      <c r="H24" s="25"/>
      <c r="I24" s="22">
        <v>1</v>
      </c>
      <c r="J24" s="30"/>
      <c r="K24" s="30"/>
      <c r="L24" s="21">
        <f t="shared" si="9"/>
        <v>0</v>
      </c>
      <c r="M24" s="6"/>
      <c r="N24" s="24" t="str">
        <f>Nebenrechnung!G21</f>
        <v/>
      </c>
      <c r="O24" s="25"/>
      <c r="P24" s="22">
        <v>4</v>
      </c>
      <c r="Q24" s="30"/>
      <c r="R24" s="30"/>
      <c r="S24" s="21">
        <f t="shared" si="10"/>
        <v>0</v>
      </c>
      <c r="T24" s="6"/>
      <c r="U24" s="24" t="str">
        <f>Nebenrechnung!G22</f>
        <v/>
      </c>
      <c r="V24" s="25"/>
      <c r="W24" s="22">
        <v>3</v>
      </c>
      <c r="X24" s="30"/>
      <c r="Y24" s="30"/>
      <c r="Z24" s="21">
        <f t="shared" si="11"/>
        <v>0</v>
      </c>
      <c r="AA24" s="6"/>
      <c r="AB24" s="24" t="str">
        <f>Nebenrechnung!G23</f>
        <v/>
      </c>
      <c r="AC24" s="25"/>
      <c r="AE24" s="4" t="s">
        <v>41</v>
      </c>
    </row>
    <row r="25" spans="1:31" ht="15" customHeight="1">
      <c r="A25" s="18" t="s">
        <v>3</v>
      </c>
      <c r="B25" s="22">
        <v>1</v>
      </c>
      <c r="C25" s="30"/>
      <c r="D25" s="30"/>
      <c r="E25" s="21">
        <f t="shared" si="8"/>
        <v>0</v>
      </c>
      <c r="F25" s="6"/>
      <c r="G25" s="24" t="str">
        <f>Nebenrechnung!I20</f>
        <v/>
      </c>
      <c r="H25" s="25"/>
      <c r="I25" s="22">
        <v>2</v>
      </c>
      <c r="J25" s="30"/>
      <c r="K25" s="30"/>
      <c r="L25" s="21">
        <f t="shared" si="9"/>
        <v>0</v>
      </c>
      <c r="M25" s="6"/>
      <c r="N25" s="24" t="str">
        <f>Nebenrechnung!I21</f>
        <v/>
      </c>
      <c r="O25" s="25"/>
      <c r="P25" s="22">
        <v>3</v>
      </c>
      <c r="Q25" s="30"/>
      <c r="R25" s="30"/>
      <c r="S25" s="21">
        <f t="shared" si="10"/>
        <v>0</v>
      </c>
      <c r="T25" s="6"/>
      <c r="U25" s="24" t="str">
        <f>Nebenrechnung!I22</f>
        <v/>
      </c>
      <c r="V25" s="25"/>
      <c r="W25" s="22">
        <v>4</v>
      </c>
      <c r="X25" s="30"/>
      <c r="Y25" s="30"/>
      <c r="Z25" s="21">
        <f t="shared" si="11"/>
        <v>0</v>
      </c>
      <c r="AA25" s="6"/>
      <c r="AB25" s="24" t="str">
        <f>Nebenrechnung!I23</f>
        <v/>
      </c>
      <c r="AC25" s="25"/>
    </row>
    <row r="26" spans="1:31" ht="15.95" customHeight="1">
      <c r="A26" s="18" t="s">
        <v>4</v>
      </c>
      <c r="B26" s="18"/>
      <c r="C26" s="18">
        <f>SUM(C22:C25)</f>
        <v>0</v>
      </c>
      <c r="D26" s="18">
        <f>SUM(D22:D25)</f>
        <v>0</v>
      </c>
      <c r="E26" s="18">
        <f>SUM(E22:E25)</f>
        <v>0</v>
      </c>
      <c r="F26" s="18">
        <f>SUM(F22:F25)</f>
        <v>0</v>
      </c>
      <c r="G26" s="23">
        <f>SUM(G22:G25)</f>
        <v>0</v>
      </c>
      <c r="H26" s="25"/>
      <c r="I26" s="21"/>
      <c r="J26" s="21">
        <f>SUM(J22:J25)</f>
        <v>0</v>
      </c>
      <c r="K26" s="21">
        <f>SUM(K22:K25)</f>
        <v>0</v>
      </c>
      <c r="L26" s="21">
        <f t="shared" si="9"/>
        <v>0</v>
      </c>
      <c r="M26" s="21">
        <f>SUM(M22:M25)</f>
        <v>0</v>
      </c>
      <c r="N26" s="23">
        <f>SUM(N22:N25)</f>
        <v>0</v>
      </c>
      <c r="O26" s="25"/>
      <c r="P26" s="18"/>
      <c r="Q26" s="18">
        <f>SUM(Q22:Q25)</f>
        <v>0</v>
      </c>
      <c r="R26" s="18">
        <f>SUM(R22:R25)</f>
        <v>0</v>
      </c>
      <c r="S26" s="18">
        <f>SUM(S22:S25)</f>
        <v>0</v>
      </c>
      <c r="T26" s="18">
        <f>SUM(T22:T25)</f>
        <v>0</v>
      </c>
      <c r="U26" s="23">
        <f>SUM(U22:U25)</f>
        <v>0</v>
      </c>
      <c r="V26" s="25"/>
      <c r="W26" s="18"/>
      <c r="X26" s="18">
        <f>SUM(X22:X25)</f>
        <v>0</v>
      </c>
      <c r="Y26" s="18">
        <f>SUM(Y22:Y25)</f>
        <v>0</v>
      </c>
      <c r="Z26" s="18">
        <f>SUM(Z22:Z25)</f>
        <v>0</v>
      </c>
      <c r="AA26" s="18">
        <f>SUM(AA22:AA25)</f>
        <v>0</v>
      </c>
      <c r="AB26" s="23">
        <f>SUM(AB22:AB25)</f>
        <v>0</v>
      </c>
      <c r="AC26" s="25"/>
    </row>
    <row r="27" spans="1:31" ht="5.0999999999999996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</row>
    <row r="28" spans="1:31" ht="20.100000000000001" customHeight="1">
      <c r="A28" s="18" t="s">
        <v>14</v>
      </c>
      <c r="B28" s="22" t="s">
        <v>68</v>
      </c>
      <c r="C28" s="31" t="s">
        <v>21</v>
      </c>
      <c r="D28" s="32"/>
      <c r="E28" s="32"/>
      <c r="F28" s="32"/>
      <c r="G28" s="32"/>
      <c r="H28" s="32"/>
      <c r="I28" s="15" t="s">
        <v>68</v>
      </c>
      <c r="J28" s="31" t="s">
        <v>21</v>
      </c>
      <c r="K28" s="32"/>
      <c r="L28" s="32"/>
      <c r="M28" s="32"/>
      <c r="N28" s="32"/>
      <c r="O28" s="32"/>
      <c r="P28" s="22" t="s">
        <v>68</v>
      </c>
      <c r="Q28" s="31" t="s">
        <v>21</v>
      </c>
      <c r="R28" s="32"/>
      <c r="S28" s="32"/>
      <c r="T28" s="32"/>
      <c r="U28" s="32"/>
      <c r="V28" s="32"/>
      <c r="W28" s="22" t="s">
        <v>68</v>
      </c>
      <c r="X28" s="31" t="s">
        <v>21</v>
      </c>
      <c r="Y28" s="32"/>
      <c r="Z28" s="32"/>
      <c r="AA28" s="32"/>
      <c r="AB28" s="32"/>
      <c r="AC28" s="32"/>
    </row>
    <row r="29" spans="1:31" ht="15" customHeight="1">
      <c r="A29" s="18" t="s">
        <v>0</v>
      </c>
      <c r="B29" s="22">
        <v>4</v>
      </c>
      <c r="C29" s="30"/>
      <c r="D29" s="30"/>
      <c r="E29" s="21">
        <f t="shared" ref="E29:E32" si="12">C29+D29</f>
        <v>0</v>
      </c>
      <c r="F29" s="6"/>
      <c r="G29" s="24" t="str">
        <f>Nebenrechnung!C28</f>
        <v/>
      </c>
      <c r="H29" s="25"/>
      <c r="I29" s="22">
        <v>1</v>
      </c>
      <c r="J29" s="30"/>
      <c r="K29" s="30"/>
      <c r="L29" s="21">
        <f t="shared" ref="L29:L33" si="13">J29+K29</f>
        <v>0</v>
      </c>
      <c r="M29" s="6"/>
      <c r="N29" s="24" t="str">
        <f>Nebenrechnung!C29</f>
        <v/>
      </c>
      <c r="O29" s="25"/>
      <c r="P29" s="22">
        <v>2</v>
      </c>
      <c r="Q29" s="30"/>
      <c r="R29" s="30"/>
      <c r="S29" s="21">
        <f t="shared" ref="S29:S32" si="14">Q29+R29</f>
        <v>0</v>
      </c>
      <c r="T29" s="6"/>
      <c r="U29" s="24" t="str">
        <f>Nebenrechnung!C30</f>
        <v/>
      </c>
      <c r="V29" s="25"/>
      <c r="W29" s="22">
        <v>3</v>
      </c>
      <c r="X29" s="30"/>
      <c r="Y29" s="30"/>
      <c r="Z29" s="21">
        <f t="shared" ref="Z29:Z32" si="15">X29+Y29</f>
        <v>0</v>
      </c>
      <c r="AA29" s="6"/>
      <c r="AB29" s="24" t="str">
        <f>Nebenrechnung!C31</f>
        <v/>
      </c>
      <c r="AC29" s="25"/>
    </row>
    <row r="30" spans="1:31" ht="15" customHeight="1">
      <c r="A30" s="18" t="s">
        <v>1</v>
      </c>
      <c r="B30" s="22">
        <v>3</v>
      </c>
      <c r="C30" s="30"/>
      <c r="D30" s="30"/>
      <c r="E30" s="21">
        <f t="shared" si="12"/>
        <v>0</v>
      </c>
      <c r="F30" s="6"/>
      <c r="G30" s="24" t="str">
        <f>Nebenrechnung!E28</f>
        <v/>
      </c>
      <c r="H30" s="25"/>
      <c r="I30" s="22">
        <v>2</v>
      </c>
      <c r="J30" s="30"/>
      <c r="K30" s="30"/>
      <c r="L30" s="21">
        <f t="shared" si="13"/>
        <v>0</v>
      </c>
      <c r="M30" s="6"/>
      <c r="N30" s="24" t="str">
        <f>Nebenrechnung!E29</f>
        <v/>
      </c>
      <c r="O30" s="25"/>
      <c r="P30" s="22">
        <v>1</v>
      </c>
      <c r="Q30" s="30"/>
      <c r="R30" s="30"/>
      <c r="S30" s="21">
        <f t="shared" si="14"/>
        <v>0</v>
      </c>
      <c r="T30" s="6"/>
      <c r="U30" s="24" t="str">
        <f>Nebenrechnung!E30</f>
        <v/>
      </c>
      <c r="V30" s="25"/>
      <c r="W30" s="22">
        <v>4</v>
      </c>
      <c r="X30" s="30"/>
      <c r="Y30" s="30"/>
      <c r="Z30" s="21">
        <f t="shared" si="15"/>
        <v>0</v>
      </c>
      <c r="AA30" s="6"/>
      <c r="AB30" s="24" t="str">
        <f>Nebenrechnung!E31</f>
        <v/>
      </c>
      <c r="AC30" s="25"/>
    </row>
    <row r="31" spans="1:31" ht="15" customHeight="1">
      <c r="A31" s="18" t="s">
        <v>2</v>
      </c>
      <c r="B31" s="22">
        <v>1</v>
      </c>
      <c r="C31" s="30"/>
      <c r="D31" s="30"/>
      <c r="E31" s="21">
        <f t="shared" si="12"/>
        <v>0</v>
      </c>
      <c r="F31" s="6"/>
      <c r="G31" s="24" t="str">
        <f>Nebenrechnung!G28</f>
        <v/>
      </c>
      <c r="H31" s="25"/>
      <c r="I31" s="22">
        <v>4</v>
      </c>
      <c r="J31" s="30"/>
      <c r="K31" s="30"/>
      <c r="L31" s="21">
        <f t="shared" si="13"/>
        <v>0</v>
      </c>
      <c r="M31" s="6"/>
      <c r="N31" s="24" t="str">
        <f>Nebenrechnung!G29</f>
        <v/>
      </c>
      <c r="O31" s="25"/>
      <c r="P31" s="22">
        <v>3</v>
      </c>
      <c r="Q31" s="30"/>
      <c r="R31" s="30"/>
      <c r="S31" s="21">
        <f t="shared" si="14"/>
        <v>0</v>
      </c>
      <c r="T31" s="6"/>
      <c r="U31" s="24" t="str">
        <f>Nebenrechnung!G30</f>
        <v/>
      </c>
      <c r="V31" s="25"/>
      <c r="W31" s="22">
        <v>2</v>
      </c>
      <c r="X31" s="30"/>
      <c r="Y31" s="30"/>
      <c r="Z31" s="21">
        <f t="shared" si="15"/>
        <v>0</v>
      </c>
      <c r="AA31" s="6"/>
      <c r="AB31" s="24" t="str">
        <f>Nebenrechnung!G31</f>
        <v/>
      </c>
      <c r="AC31" s="25"/>
    </row>
    <row r="32" spans="1:31" ht="15" customHeight="1">
      <c r="A32" s="18" t="s">
        <v>3</v>
      </c>
      <c r="B32" s="22">
        <v>2</v>
      </c>
      <c r="C32" s="30"/>
      <c r="D32" s="30"/>
      <c r="E32" s="21">
        <f t="shared" si="12"/>
        <v>0</v>
      </c>
      <c r="F32" s="6"/>
      <c r="G32" s="24" t="str">
        <f>Nebenrechnung!I28</f>
        <v/>
      </c>
      <c r="H32" s="25"/>
      <c r="I32" s="22">
        <v>3</v>
      </c>
      <c r="J32" s="30"/>
      <c r="K32" s="30"/>
      <c r="L32" s="21">
        <f t="shared" si="13"/>
        <v>0</v>
      </c>
      <c r="M32" s="6"/>
      <c r="N32" s="24" t="str">
        <f>Nebenrechnung!I29</f>
        <v/>
      </c>
      <c r="O32" s="25"/>
      <c r="P32" s="22">
        <v>4</v>
      </c>
      <c r="Q32" s="30"/>
      <c r="R32" s="30"/>
      <c r="S32" s="21">
        <f t="shared" si="14"/>
        <v>0</v>
      </c>
      <c r="T32" s="6"/>
      <c r="U32" s="24" t="str">
        <f>Nebenrechnung!I30</f>
        <v/>
      </c>
      <c r="V32" s="25"/>
      <c r="W32" s="22">
        <v>1</v>
      </c>
      <c r="X32" s="30"/>
      <c r="Y32" s="30"/>
      <c r="Z32" s="21">
        <f t="shared" si="15"/>
        <v>0</v>
      </c>
      <c r="AA32" s="6"/>
      <c r="AB32" s="24" t="str">
        <f>Nebenrechnung!I31</f>
        <v/>
      </c>
      <c r="AC32" s="25"/>
    </row>
    <row r="33" spans="1:30" ht="15.95" customHeight="1">
      <c r="A33" s="18" t="s">
        <v>4</v>
      </c>
      <c r="B33" s="18"/>
      <c r="C33" s="18">
        <f>SUM(C29:C32)</f>
        <v>0</v>
      </c>
      <c r="D33" s="18">
        <f>SUM(D29:D32)</f>
        <v>0</v>
      </c>
      <c r="E33" s="18">
        <f>SUM(E29:E32)</f>
        <v>0</v>
      </c>
      <c r="F33" s="18">
        <f>SUM(F29:F32)</f>
        <v>0</v>
      </c>
      <c r="G33" s="23">
        <f>SUM(G29:G32)</f>
        <v>0</v>
      </c>
      <c r="H33" s="25"/>
      <c r="I33" s="21"/>
      <c r="J33" s="21">
        <f>SUM(J29:J32)</f>
        <v>0</v>
      </c>
      <c r="K33" s="21">
        <f>SUM(K29:K32)</f>
        <v>0</v>
      </c>
      <c r="L33" s="21">
        <f t="shared" si="13"/>
        <v>0</v>
      </c>
      <c r="M33" s="21">
        <f>SUM(M29:M32)</f>
        <v>0</v>
      </c>
      <c r="N33" s="23">
        <f>SUM(N29:N32)</f>
        <v>0</v>
      </c>
      <c r="O33" s="25"/>
      <c r="P33" s="18"/>
      <c r="Q33" s="18">
        <f>SUM(Q29:Q32)</f>
        <v>0</v>
      </c>
      <c r="R33" s="18">
        <f>SUM(R29:R32)</f>
        <v>0</v>
      </c>
      <c r="S33" s="18">
        <f>SUM(S29:S32)</f>
        <v>0</v>
      </c>
      <c r="T33" s="18">
        <f>SUM(T29:T32)</f>
        <v>0</v>
      </c>
      <c r="U33" s="23">
        <f>SUM(U29:U32)</f>
        <v>0</v>
      </c>
      <c r="V33" s="25"/>
      <c r="W33" s="18"/>
      <c r="X33" s="18">
        <f>SUM(X29:X32)</f>
        <v>0</v>
      </c>
      <c r="Y33" s="18">
        <f>SUM(Y29:Y32)</f>
        <v>0</v>
      </c>
      <c r="Z33" s="18">
        <f>SUM(Z29:Z32)</f>
        <v>0</v>
      </c>
      <c r="AA33" s="18">
        <f>SUM(AA29:AA32)</f>
        <v>0</v>
      </c>
      <c r="AB33" s="23">
        <f>SUM(AB29:AB32)</f>
        <v>0</v>
      </c>
      <c r="AC33" s="25"/>
    </row>
    <row r="34" spans="1:30" ht="5.0999999999999996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</row>
    <row r="35" spans="1:30" s="7" customFormat="1" ht="20.100000000000001" customHeight="1">
      <c r="A35" s="28" t="s">
        <v>15</v>
      </c>
      <c r="B35" s="28"/>
      <c r="C35" s="27">
        <f t="shared" ref="C35:D35" si="16">SUM(C12+C19+C26+C33)</f>
        <v>0</v>
      </c>
      <c r="D35" s="27">
        <f t="shared" si="16"/>
        <v>0</v>
      </c>
      <c r="E35" s="27">
        <f>SUM(E12+E19+E26+E33)</f>
        <v>0</v>
      </c>
      <c r="F35" s="27">
        <f>SUM(F12+F19+F26+F33)</f>
        <v>0</v>
      </c>
      <c r="G35" s="26">
        <f>SUM(G12+G19+G26+G33)</f>
        <v>0</v>
      </c>
      <c r="H35" s="25"/>
      <c r="I35" s="27"/>
      <c r="J35" s="27">
        <f t="shared" ref="J35:K35" si="17">SUM(J12+J19+J26+J33)</f>
        <v>0</v>
      </c>
      <c r="K35" s="27">
        <f t="shared" si="17"/>
        <v>0</v>
      </c>
      <c r="L35" s="27">
        <f>SUM(L12+L19+L26+L33)</f>
        <v>0</v>
      </c>
      <c r="M35" s="27">
        <f>SUM(M12+M19+M26+M33)</f>
        <v>0</v>
      </c>
      <c r="N35" s="26">
        <f>SUM(N12+N19+N26+N33)</f>
        <v>0</v>
      </c>
      <c r="O35" s="25"/>
      <c r="P35" s="27"/>
      <c r="Q35" s="27">
        <f t="shared" ref="Q35:R35" si="18">SUM(Q12+Q19+Q26+Q33)</f>
        <v>0</v>
      </c>
      <c r="R35" s="27">
        <f t="shared" si="18"/>
        <v>0</v>
      </c>
      <c r="S35" s="27">
        <f>SUM(S12+S19+S26+S33)</f>
        <v>0</v>
      </c>
      <c r="T35" s="27">
        <f>SUM(T12+T19+T26+T33)</f>
        <v>0</v>
      </c>
      <c r="U35" s="26">
        <f>SUM(U12+U19+U26+U33)</f>
        <v>0</v>
      </c>
      <c r="V35" s="25"/>
      <c r="W35" s="27"/>
      <c r="X35" s="27">
        <f t="shared" ref="X35:Y35" si="19">SUM(X12+X19+X26+X33)</f>
        <v>0</v>
      </c>
      <c r="Y35" s="27">
        <f t="shared" si="19"/>
        <v>0</v>
      </c>
      <c r="Z35" s="27">
        <f>SUM(Z12+Z19+Z26+Z33)</f>
        <v>0</v>
      </c>
      <c r="AA35" s="27">
        <f>SUM(AA12+AA19+AA26+AA33)</f>
        <v>0</v>
      </c>
      <c r="AB35" s="26">
        <f>SUM(AB12+AB19+AB26+AB33)</f>
        <v>0</v>
      </c>
      <c r="AC35" s="25"/>
      <c r="AD35" s="4"/>
    </row>
    <row r="37" spans="1:30">
      <c r="A37" s="18" t="s">
        <v>28</v>
      </c>
      <c r="B37" s="18"/>
      <c r="C37" s="18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</row>
    <row r="38" spans="1:30"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</row>
    <row r="39" spans="1:30"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</row>
  </sheetData>
  <sheetProtection sheet="1" objects="1" scenarios="1"/>
  <mergeCells count="36">
    <mergeCell ref="A6:AC6"/>
    <mergeCell ref="C4:H4"/>
    <mergeCell ref="J3:N3"/>
    <mergeCell ref="Q3:U3"/>
    <mergeCell ref="X3:AB3"/>
    <mergeCell ref="J4:O4"/>
    <mergeCell ref="Q4:V4"/>
    <mergeCell ref="X4:AC4"/>
    <mergeCell ref="AA1:AC1"/>
    <mergeCell ref="Y1:Z1"/>
    <mergeCell ref="M1:X1"/>
    <mergeCell ref="A2:AC2"/>
    <mergeCell ref="C3:G3"/>
    <mergeCell ref="A27:AC27"/>
    <mergeCell ref="C28:H28"/>
    <mergeCell ref="X14:AC14"/>
    <mergeCell ref="X21:AC21"/>
    <mergeCell ref="X28:AC28"/>
    <mergeCell ref="J28:O28"/>
    <mergeCell ref="Q28:V28"/>
    <mergeCell ref="D37:AC37"/>
    <mergeCell ref="D38:AC38"/>
    <mergeCell ref="D39:AC39"/>
    <mergeCell ref="A34:AC34"/>
    <mergeCell ref="C14:H14"/>
    <mergeCell ref="C21:H21"/>
    <mergeCell ref="Q7:V7"/>
    <mergeCell ref="Q14:V14"/>
    <mergeCell ref="Q21:V21"/>
    <mergeCell ref="C7:H7"/>
    <mergeCell ref="A20:AC20"/>
    <mergeCell ref="A13:AC13"/>
    <mergeCell ref="X7:AC7"/>
    <mergeCell ref="J7:O7"/>
    <mergeCell ref="J14:O14"/>
    <mergeCell ref="J21:O21"/>
  </mergeCells>
  <phoneticPr fontId="1" type="noConversion"/>
  <printOptions gridLines="1"/>
  <pageMargins left="0.51181102362204722" right="0.51181102362204722" top="0.39370078740157483" bottom="0.3937007874015748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"/>
  <sheetViews>
    <sheetView workbookViewId="0"/>
  </sheetViews>
  <sheetFormatPr baseColWidth="10" defaultColWidth="10.7109375" defaultRowHeight="14.25"/>
  <cols>
    <col min="1" max="1" width="6.5703125" style="11" customWidth="1"/>
    <col min="2" max="2" width="10.5703125" style="11" customWidth="1"/>
    <col min="3" max="6" width="28.140625" style="11" customWidth="1"/>
    <col min="7" max="16384" width="10.7109375" style="11"/>
  </cols>
  <sheetData>
    <row r="1" spans="1:6" ht="15.75">
      <c r="A1" s="14" t="s">
        <v>57</v>
      </c>
    </row>
    <row r="2" spans="1:6" ht="15" thickBot="1"/>
    <row r="3" spans="1:6" ht="15" thickBot="1">
      <c r="A3" s="12" t="s">
        <v>58</v>
      </c>
      <c r="B3" s="12" t="s">
        <v>63</v>
      </c>
      <c r="C3" s="12" t="s">
        <v>59</v>
      </c>
      <c r="D3" s="12" t="s">
        <v>60</v>
      </c>
      <c r="E3" s="12" t="s">
        <v>61</v>
      </c>
      <c r="F3" s="12" t="s">
        <v>62</v>
      </c>
    </row>
    <row r="4" spans="1:6" ht="30" customHeight="1">
      <c r="A4" s="44">
        <v>1</v>
      </c>
      <c r="B4" s="44" t="s">
        <v>64</v>
      </c>
      <c r="C4" s="12" t="str">
        <f>Wettspielprotokoll!$C$4</f>
        <v>Team 1</v>
      </c>
      <c r="D4" s="12" t="str">
        <f>Wettspielprotokoll!$J$4</f>
        <v>Team 2</v>
      </c>
      <c r="E4" s="12" t="str">
        <f>Wettspielprotokoll!$Q$4</f>
        <v>Team 3</v>
      </c>
      <c r="F4" s="12" t="str">
        <f>Wettspielprotokoll!$X$4</f>
        <v>Team 4</v>
      </c>
    </row>
    <row r="5" spans="1:6" ht="30" customHeight="1" thickBot="1">
      <c r="A5" s="45"/>
      <c r="B5" s="45"/>
      <c r="C5" s="13" t="str">
        <f>IF(C4="Team 1","Spieler 1",Wettspielprotokoll!C7)</f>
        <v>Spieler 1</v>
      </c>
      <c r="D5" s="13" t="str">
        <f>IF(D4="Team 2","Spieler 1",Wettspielprotokoll!J7)</f>
        <v>Spieler 1</v>
      </c>
      <c r="E5" s="13" t="str">
        <f>IF(E4="Team 3","Spieler 1",Wettspielprotokoll!Q7)</f>
        <v>Spieler 1</v>
      </c>
      <c r="F5" s="13" t="str">
        <f>IF(F4="Team 4","Spieler 1",Wettspielprotokoll!X7)</f>
        <v>Spieler 1</v>
      </c>
    </row>
    <row r="6" spans="1:6" ht="30" customHeight="1">
      <c r="A6" s="44">
        <v>2</v>
      </c>
      <c r="B6" s="44" t="s">
        <v>65</v>
      </c>
      <c r="C6" s="12" t="str">
        <f>Wettspielprotokoll!$X$4</f>
        <v>Team 4</v>
      </c>
      <c r="D6" s="12" t="str">
        <f>Wettspielprotokoll!$C$4</f>
        <v>Team 1</v>
      </c>
      <c r="E6" s="12" t="str">
        <f>Wettspielprotokoll!$J$4</f>
        <v>Team 2</v>
      </c>
      <c r="F6" s="12" t="str">
        <f>Wettspielprotokoll!$Q$4</f>
        <v>Team 3</v>
      </c>
    </row>
    <row r="7" spans="1:6" ht="30" customHeight="1" thickBot="1">
      <c r="A7" s="45"/>
      <c r="B7" s="45"/>
      <c r="C7" s="13" t="str">
        <f>IF(C6="Team 4","Spieler 2",Wettspielprotokoll!X14)</f>
        <v>Spieler 2</v>
      </c>
      <c r="D7" s="13" t="str">
        <f>IF(D6="Team 1","Spieler 2",Wettspielprotokoll!C14)</f>
        <v>Spieler 2</v>
      </c>
      <c r="E7" s="13" t="str">
        <f>IF(E6="Team 2","Spieler 2",Wettspielprotokoll!J14)</f>
        <v>Spieler 2</v>
      </c>
      <c r="F7" s="13" t="str">
        <f>IF(E4="Team 3","Spieler 2",Wettspielprotokoll!Q14)</f>
        <v>Spieler 2</v>
      </c>
    </row>
    <row r="8" spans="1:6" ht="30" customHeight="1">
      <c r="A8" s="44">
        <v>3</v>
      </c>
      <c r="B8" s="44" t="s">
        <v>66</v>
      </c>
      <c r="C8" s="12" t="str">
        <f>Wettspielprotokoll!$Q$4</f>
        <v>Team 3</v>
      </c>
      <c r="D8" s="12" t="str">
        <f>Wettspielprotokoll!$X$4</f>
        <v>Team 4</v>
      </c>
      <c r="E8" s="12" t="str">
        <f>Wettspielprotokoll!$C$4</f>
        <v>Team 1</v>
      </c>
      <c r="F8" s="12" t="str">
        <f>Wettspielprotokoll!$J$4</f>
        <v>Team 2</v>
      </c>
    </row>
    <row r="9" spans="1:6" ht="30" customHeight="1" thickBot="1">
      <c r="A9" s="45"/>
      <c r="B9" s="45"/>
      <c r="C9" s="13" t="str">
        <f>IF(C8="Team 3","Spieler 3",Wettspielprotokoll!Q21)</f>
        <v>Spieler 3</v>
      </c>
      <c r="D9" s="13" t="str">
        <f>IF(D8="Team 4","Spieler 3",Wettspielprotokoll!X21)</f>
        <v>Spieler 3</v>
      </c>
      <c r="E9" s="13" t="str">
        <f>IF(E8="Team 1","Spieler 3",Wettspielprotokoll!C21)</f>
        <v>Spieler 3</v>
      </c>
      <c r="F9" s="13" t="str">
        <f>IF(F8="Team 2","Spieler 3",Wettspielprotokoll!J21)</f>
        <v>Spieler 3</v>
      </c>
    </row>
    <row r="10" spans="1:6" ht="30" customHeight="1">
      <c r="A10" s="44">
        <v>4</v>
      </c>
      <c r="B10" s="44" t="s">
        <v>67</v>
      </c>
      <c r="C10" s="12" t="str">
        <f>Wettspielprotokoll!$J$4</f>
        <v>Team 2</v>
      </c>
      <c r="D10" s="12" t="str">
        <f>Wettspielprotokoll!$Q$4</f>
        <v>Team 3</v>
      </c>
      <c r="E10" s="12" t="str">
        <f>Wettspielprotokoll!$X$4</f>
        <v>Team 4</v>
      </c>
      <c r="F10" s="12" t="str">
        <f>Wettspielprotokoll!$C$4</f>
        <v>Team 1</v>
      </c>
    </row>
    <row r="11" spans="1:6" ht="30" customHeight="1" thickBot="1">
      <c r="A11" s="45"/>
      <c r="B11" s="45"/>
      <c r="C11" s="13" t="str">
        <f>IF(C10="Team 2","Spieler 4",Wettspielprotokoll!J28)</f>
        <v>Spieler 4</v>
      </c>
      <c r="D11" s="13" t="str">
        <f>IF(E4="Team 3","Spieler 4",Wettspielprotokoll!Q28)</f>
        <v>Spieler 4</v>
      </c>
      <c r="E11" s="13" t="str">
        <f>IF(E10="Team 4","Spieler 4",Wettspielprotokoll!X28)</f>
        <v>Spieler 4</v>
      </c>
      <c r="F11" s="13" t="str">
        <f>IF(F10="Team 1","Spieler 4",Wettspielprotokoll!C28)</f>
        <v>Spieler 4</v>
      </c>
    </row>
  </sheetData>
  <mergeCells count="8">
    <mergeCell ref="A4:A5"/>
    <mergeCell ref="A6:A7"/>
    <mergeCell ref="A8:A9"/>
    <mergeCell ref="A10:A11"/>
    <mergeCell ref="B4:B5"/>
    <mergeCell ref="B6:B7"/>
    <mergeCell ref="B8:B9"/>
    <mergeCell ref="B10:B1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1"/>
  <sheetViews>
    <sheetView workbookViewId="0"/>
  </sheetViews>
  <sheetFormatPr baseColWidth="10" defaultColWidth="10.7109375" defaultRowHeight="12.75"/>
  <cols>
    <col min="1" max="1" width="13" style="5" bestFit="1" customWidth="1"/>
    <col min="2" max="16384" width="10.7109375" style="5"/>
  </cols>
  <sheetData>
    <row r="1" spans="1:9">
      <c r="A1" s="5" t="s">
        <v>44</v>
      </c>
    </row>
    <row r="2" spans="1:9">
      <c r="B2" s="46" t="s">
        <v>45</v>
      </c>
      <c r="C2" s="46"/>
      <c r="D2" s="46" t="s">
        <v>46</v>
      </c>
      <c r="E2" s="46"/>
      <c r="F2" s="46" t="s">
        <v>47</v>
      </c>
      <c r="G2" s="46"/>
      <c r="H2" s="46" t="s">
        <v>48</v>
      </c>
      <c r="I2" s="46"/>
    </row>
    <row r="3" spans="1:9">
      <c r="B3" s="10" t="s">
        <v>9</v>
      </c>
      <c r="C3" s="10" t="s">
        <v>49</v>
      </c>
      <c r="D3" s="10" t="s">
        <v>9</v>
      </c>
      <c r="E3" s="10" t="s">
        <v>49</v>
      </c>
      <c r="F3" s="10" t="s">
        <v>9</v>
      </c>
      <c r="G3" s="10" t="s">
        <v>49</v>
      </c>
      <c r="H3" s="10" t="s">
        <v>9</v>
      </c>
      <c r="I3" s="10" t="s">
        <v>49</v>
      </c>
    </row>
    <row r="4" spans="1:9">
      <c r="A4" s="5" t="s">
        <v>50</v>
      </c>
      <c r="B4" s="10">
        <f>Wettspielprotokoll!E8</f>
        <v>0</v>
      </c>
      <c r="C4" s="10" t="str">
        <f>IF(AND($B$4=0,$B$5=0,$B$6=0,$B$7=0),"",5-RANK(B4,$B$4:$B$7,0))</f>
        <v/>
      </c>
      <c r="D4" s="10">
        <f>Wettspielprotokoll!E9</f>
        <v>0</v>
      </c>
      <c r="E4" s="10" t="str">
        <f>IF(AND($D$4=0,$D$5=0,$D$6=0,$D$7=0),"",5-RANK(D4,$D$4:$D$7,0))</f>
        <v/>
      </c>
      <c r="F4" s="10">
        <f>Wettspielprotokoll!E10</f>
        <v>0</v>
      </c>
      <c r="G4" s="10" t="str">
        <f>IF(AND($F$4=0,$F$5=0,$F$6=0,$F$7=0),"",5-RANK(F4,$F$4:$F$7,0))</f>
        <v/>
      </c>
      <c r="H4" s="10">
        <f>Wettspielprotokoll!E11</f>
        <v>0</v>
      </c>
      <c r="I4" s="10" t="str">
        <f>IF(AND($H$4=0,$H$5=0,$H$6=0,$H$7=0),"",5-RANK(H4,$H$4:$H$7,0))</f>
        <v/>
      </c>
    </row>
    <row r="5" spans="1:9">
      <c r="A5" s="5" t="s">
        <v>51</v>
      </c>
      <c r="B5" s="10">
        <f>Wettspielprotokoll!L8</f>
        <v>0</v>
      </c>
      <c r="C5" s="10" t="str">
        <f t="shared" ref="C5:C7" si="0">IF(AND($B$4=0,$B$5=0,$B$6=0,$B$7=0),"",5-RANK(B5,$B$4:$B$7,0))</f>
        <v/>
      </c>
      <c r="D5" s="10">
        <f>Wettspielprotokoll!L9</f>
        <v>0</v>
      </c>
      <c r="E5" s="10" t="str">
        <f t="shared" ref="E5:E7" si="1">IF(AND($D$4=0,$D$5=0,$D$6=0,$D$7=0),"",5-RANK(D5,$D$4:$D$7,0))</f>
        <v/>
      </c>
      <c r="F5" s="10">
        <f>Wettspielprotokoll!L10</f>
        <v>0</v>
      </c>
      <c r="G5" s="10" t="str">
        <f t="shared" ref="G5:G7" si="2">IF(AND($F$4=0,$F$5=0,$F$6=0,$F$7=0),"",5-RANK(F5,$F$4:$F$7,0))</f>
        <v/>
      </c>
      <c r="H5" s="10">
        <f>Wettspielprotokoll!L11</f>
        <v>0</v>
      </c>
      <c r="I5" s="10" t="str">
        <f t="shared" ref="I5:I7" si="3">IF(AND($H$4=0,$H$5=0,$H$6=0,$H$7=0),"",5-RANK(H5,$H$4:$H$7,0))</f>
        <v/>
      </c>
    </row>
    <row r="6" spans="1:9">
      <c r="A6" s="5" t="s">
        <v>52</v>
      </c>
      <c r="B6" s="10">
        <f>Wettspielprotokoll!S8</f>
        <v>0</v>
      </c>
      <c r="C6" s="10" t="str">
        <f t="shared" si="0"/>
        <v/>
      </c>
      <c r="D6" s="10">
        <f>Wettspielprotokoll!S9</f>
        <v>0</v>
      </c>
      <c r="E6" s="10" t="str">
        <f t="shared" si="1"/>
        <v/>
      </c>
      <c r="F6" s="10">
        <f>Wettspielprotokoll!S10</f>
        <v>0</v>
      </c>
      <c r="G6" s="10" t="str">
        <f t="shared" si="2"/>
        <v/>
      </c>
      <c r="H6" s="10">
        <f>Wettspielprotokoll!S11</f>
        <v>0</v>
      </c>
      <c r="I6" s="10" t="str">
        <f t="shared" si="3"/>
        <v/>
      </c>
    </row>
    <row r="7" spans="1:9">
      <c r="A7" s="5" t="s">
        <v>53</v>
      </c>
      <c r="B7" s="10">
        <f>Wettspielprotokoll!Z8</f>
        <v>0</v>
      </c>
      <c r="C7" s="10" t="str">
        <f t="shared" si="0"/>
        <v/>
      </c>
      <c r="D7" s="10">
        <f>Wettspielprotokoll!Z9</f>
        <v>0</v>
      </c>
      <c r="E7" s="10" t="str">
        <f t="shared" si="1"/>
        <v/>
      </c>
      <c r="F7" s="10">
        <f>Wettspielprotokoll!Z10</f>
        <v>0</v>
      </c>
      <c r="G7" s="10" t="str">
        <f t="shared" si="2"/>
        <v/>
      </c>
      <c r="H7" s="10">
        <f>Wettspielprotokoll!Z11</f>
        <v>0</v>
      </c>
      <c r="I7" s="10" t="str">
        <f t="shared" si="3"/>
        <v/>
      </c>
    </row>
    <row r="9" spans="1:9">
      <c r="A9" s="9" t="s">
        <v>54</v>
      </c>
    </row>
    <row r="10" spans="1:9">
      <c r="A10" s="9"/>
      <c r="B10" s="46" t="s">
        <v>45</v>
      </c>
      <c r="C10" s="46"/>
      <c r="D10" s="46" t="s">
        <v>46</v>
      </c>
      <c r="E10" s="46"/>
      <c r="F10" s="46" t="s">
        <v>47</v>
      </c>
      <c r="G10" s="46"/>
      <c r="H10" s="46" t="s">
        <v>48</v>
      </c>
      <c r="I10" s="46"/>
    </row>
    <row r="11" spans="1:9">
      <c r="A11" s="9"/>
      <c r="B11" s="10" t="s">
        <v>9</v>
      </c>
      <c r="C11" s="10" t="s">
        <v>49</v>
      </c>
      <c r="D11" s="10" t="s">
        <v>9</v>
      </c>
      <c r="E11" s="10" t="s">
        <v>49</v>
      </c>
      <c r="F11" s="10" t="s">
        <v>9</v>
      </c>
      <c r="G11" s="10" t="s">
        <v>49</v>
      </c>
      <c r="H11" s="10" t="s">
        <v>9</v>
      </c>
      <c r="I11" s="10" t="s">
        <v>49</v>
      </c>
    </row>
    <row r="12" spans="1:9">
      <c r="A12" s="9" t="s">
        <v>50</v>
      </c>
      <c r="B12" s="10">
        <f>Wettspielprotokoll!E15</f>
        <v>0</v>
      </c>
      <c r="C12" s="10" t="str">
        <f>IF(AND($B$12=0,$B$13=0,$B$14=0,$B$15=0),"",5-RANK(B12,$B$12:$B$15,0))</f>
        <v/>
      </c>
      <c r="D12" s="10">
        <f>Wettspielprotokoll!E16</f>
        <v>0</v>
      </c>
      <c r="E12" s="10" t="str">
        <f>IF(AND($D$12=0,$D$13=0,$D$14=0,$D$15=0),"",5-RANK(D12,$D$12:$D$15,0))</f>
        <v/>
      </c>
      <c r="F12" s="10">
        <f>Wettspielprotokoll!E17</f>
        <v>0</v>
      </c>
      <c r="G12" s="10" t="str">
        <f>IF(AND($F$12=0,$F$13=0,$F$14=0,$F$15=0),"",5-RANK(F12,$F$12:$F$15,0))</f>
        <v/>
      </c>
      <c r="H12" s="10">
        <f>Wettspielprotokoll!E18</f>
        <v>0</v>
      </c>
      <c r="I12" s="10" t="str">
        <f>IF(AND($H$12=0,$H$13=0,$H$14=0,$H$15=0),"",5-RANK(H12,$H$12:$H$15,0))</f>
        <v/>
      </c>
    </row>
    <row r="13" spans="1:9">
      <c r="A13" s="9" t="s">
        <v>51</v>
      </c>
      <c r="B13" s="10">
        <f>Wettspielprotokoll!L15</f>
        <v>0</v>
      </c>
      <c r="C13" s="10" t="str">
        <f t="shared" ref="C13:C15" si="4">IF(AND($B$12=0,$B$13=0,$B$14=0,$B$15=0),"",5-RANK(B13,$B$12:$B$15,0))</f>
        <v/>
      </c>
      <c r="D13" s="10">
        <f>Wettspielprotokoll!L16</f>
        <v>0</v>
      </c>
      <c r="E13" s="10" t="str">
        <f t="shared" ref="E13:E15" si="5">IF(AND($D$12=0,$D$13=0,$D$14=0,$D$15=0),"",5-RANK(D13,$D$12:$D$15,0))</f>
        <v/>
      </c>
      <c r="F13" s="10">
        <f>Wettspielprotokoll!L17</f>
        <v>0</v>
      </c>
      <c r="G13" s="10" t="str">
        <f t="shared" ref="G13:G15" si="6">IF(AND($F$12=0,$F$13=0,$F$14=0,$F$15=0),"",5-RANK(F13,$F$12:$F$15,0))</f>
        <v/>
      </c>
      <c r="H13" s="10">
        <f>Wettspielprotokoll!L18</f>
        <v>0</v>
      </c>
      <c r="I13" s="10" t="str">
        <f t="shared" ref="I13:I15" si="7">IF(AND($H$12=0,$H$13=0,$H$14=0,$H$15=0),"",5-RANK(H13,$H$12:$H$15,0))</f>
        <v/>
      </c>
    </row>
    <row r="14" spans="1:9">
      <c r="A14" s="9" t="s">
        <v>52</v>
      </c>
      <c r="B14" s="10">
        <f>Wettspielprotokoll!S15</f>
        <v>0</v>
      </c>
      <c r="C14" s="10" t="str">
        <f t="shared" si="4"/>
        <v/>
      </c>
      <c r="D14" s="10">
        <f>Wettspielprotokoll!S16</f>
        <v>0</v>
      </c>
      <c r="E14" s="10" t="str">
        <f t="shared" si="5"/>
        <v/>
      </c>
      <c r="F14" s="10">
        <f>Wettspielprotokoll!S17</f>
        <v>0</v>
      </c>
      <c r="G14" s="10" t="str">
        <f t="shared" si="6"/>
        <v/>
      </c>
      <c r="H14" s="10">
        <f>Wettspielprotokoll!S18</f>
        <v>0</v>
      </c>
      <c r="I14" s="10" t="str">
        <f t="shared" si="7"/>
        <v/>
      </c>
    </row>
    <row r="15" spans="1:9">
      <c r="A15" s="9" t="s">
        <v>53</v>
      </c>
      <c r="B15" s="10">
        <f>Wettspielprotokoll!Z15</f>
        <v>0</v>
      </c>
      <c r="C15" s="10" t="str">
        <f t="shared" si="4"/>
        <v/>
      </c>
      <c r="D15" s="10">
        <f>Wettspielprotokoll!Z16</f>
        <v>0</v>
      </c>
      <c r="E15" s="10" t="str">
        <f t="shared" si="5"/>
        <v/>
      </c>
      <c r="F15" s="10">
        <f>Wettspielprotokoll!Z17</f>
        <v>0</v>
      </c>
      <c r="G15" s="10" t="str">
        <f t="shared" si="6"/>
        <v/>
      </c>
      <c r="H15" s="10">
        <f>Wettspielprotokoll!Z18</f>
        <v>0</v>
      </c>
      <c r="I15" s="10" t="str">
        <f t="shared" si="7"/>
        <v/>
      </c>
    </row>
    <row r="17" spans="1:9">
      <c r="A17" s="9" t="s">
        <v>55</v>
      </c>
      <c r="B17" s="9"/>
      <c r="C17" s="9"/>
      <c r="D17" s="9"/>
      <c r="E17" s="9"/>
      <c r="F17" s="9"/>
      <c r="G17" s="9"/>
      <c r="H17" s="9"/>
      <c r="I17" s="9"/>
    </row>
    <row r="18" spans="1:9">
      <c r="A18" s="9"/>
      <c r="B18" s="46" t="s">
        <v>45</v>
      </c>
      <c r="C18" s="46"/>
      <c r="D18" s="46" t="s">
        <v>46</v>
      </c>
      <c r="E18" s="46"/>
      <c r="F18" s="46" t="s">
        <v>47</v>
      </c>
      <c r="G18" s="46"/>
      <c r="H18" s="46" t="s">
        <v>48</v>
      </c>
      <c r="I18" s="46"/>
    </row>
    <row r="19" spans="1:9">
      <c r="A19" s="9"/>
      <c r="B19" s="10" t="s">
        <v>9</v>
      </c>
      <c r="C19" s="10" t="s">
        <v>49</v>
      </c>
      <c r="D19" s="10" t="s">
        <v>9</v>
      </c>
      <c r="E19" s="10" t="s">
        <v>49</v>
      </c>
      <c r="F19" s="10" t="s">
        <v>9</v>
      </c>
      <c r="G19" s="10" t="s">
        <v>49</v>
      </c>
      <c r="H19" s="10" t="s">
        <v>9</v>
      </c>
      <c r="I19" s="10" t="s">
        <v>49</v>
      </c>
    </row>
    <row r="20" spans="1:9">
      <c r="A20" s="9" t="s">
        <v>50</v>
      </c>
      <c r="B20" s="10">
        <f>Wettspielprotokoll!E22</f>
        <v>0</v>
      </c>
      <c r="C20" s="10" t="str">
        <f>IF(AND($B$20=0,$B$21=0,$B$22=0,$B$23=0),"",5-RANK(B20,$B$20:$B$23,0))</f>
        <v/>
      </c>
      <c r="D20" s="10">
        <f>Wettspielprotokoll!E23</f>
        <v>0</v>
      </c>
      <c r="E20" s="10" t="str">
        <f>IF(AND($D$20=0,$D$21=0,$D$22=0,$D$23=0),"",5-RANK(D20,$D$20:$D$23,0))</f>
        <v/>
      </c>
      <c r="F20" s="10">
        <f>Wettspielprotokoll!E24</f>
        <v>0</v>
      </c>
      <c r="G20" s="10" t="str">
        <f>IF(AND($F$20=0,$F$21=0,$F$22=0,$F$23=0),"",5-RANK(F20,$F$20:$F$23,0))</f>
        <v/>
      </c>
      <c r="H20" s="10">
        <f>Wettspielprotokoll!E25</f>
        <v>0</v>
      </c>
      <c r="I20" s="10" t="str">
        <f>IF(AND($H$20=0,$H$21=0,$H$22=0,$H$23=0),"",5-RANK(H20,$H$20:$H$23,0))</f>
        <v/>
      </c>
    </row>
    <row r="21" spans="1:9">
      <c r="A21" s="9" t="s">
        <v>51</v>
      </c>
      <c r="B21" s="10">
        <f>Wettspielprotokoll!L22</f>
        <v>0</v>
      </c>
      <c r="C21" s="10" t="str">
        <f t="shared" ref="C21:C22" si="8">IF(AND($B$20=0,$B$21=0,$B$22=0,$B$23=0),"",5-RANK(B21,$B$20:$B$23,0))</f>
        <v/>
      </c>
      <c r="D21" s="10">
        <f>Wettspielprotokoll!L23</f>
        <v>0</v>
      </c>
      <c r="E21" s="10" t="str">
        <f t="shared" ref="E21:E23" si="9">IF(AND($D$20=0,$D$21=0,$D$22=0,$D$23=0),"",5-RANK(D21,$D$20:$D$23,0))</f>
        <v/>
      </c>
      <c r="F21" s="10">
        <f>Wettspielprotokoll!L24</f>
        <v>0</v>
      </c>
      <c r="G21" s="10" t="str">
        <f t="shared" ref="G21:G23" si="10">IF(AND($F$20=0,$F$21=0,$F$22=0,$F$23=0),"",5-RANK(F21,$F$20:$F$23,0))</f>
        <v/>
      </c>
      <c r="H21" s="10">
        <f>Wettspielprotokoll!L25</f>
        <v>0</v>
      </c>
      <c r="I21" s="10" t="str">
        <f t="shared" ref="I21:I23" si="11">IF(AND($H$20=0,$H$21=0,$H$22=0,$H$23=0),"",5-RANK(H21,$H$20:$H$23,0))</f>
        <v/>
      </c>
    </row>
    <row r="22" spans="1:9">
      <c r="A22" s="9" t="s">
        <v>52</v>
      </c>
      <c r="B22" s="10">
        <f>Wettspielprotokoll!S22</f>
        <v>0</v>
      </c>
      <c r="C22" s="10" t="str">
        <f t="shared" si="8"/>
        <v/>
      </c>
      <c r="D22" s="10">
        <f>Wettspielprotokoll!S23</f>
        <v>0</v>
      </c>
      <c r="E22" s="10" t="str">
        <f t="shared" si="9"/>
        <v/>
      </c>
      <c r="F22" s="10">
        <f>Wettspielprotokoll!S24</f>
        <v>0</v>
      </c>
      <c r="G22" s="10" t="str">
        <f t="shared" si="10"/>
        <v/>
      </c>
      <c r="H22" s="10">
        <f>Wettspielprotokoll!S25</f>
        <v>0</v>
      </c>
      <c r="I22" s="10" t="str">
        <f t="shared" si="11"/>
        <v/>
      </c>
    </row>
    <row r="23" spans="1:9">
      <c r="A23" s="9" t="s">
        <v>53</v>
      </c>
      <c r="B23" s="10">
        <f>Wettspielprotokoll!Z22</f>
        <v>0</v>
      </c>
      <c r="C23" s="10" t="str">
        <f>IF(AND($B$20=0,$B$21=0,$B$22=0,$B$23=0),"",5-RANK(B23,$B$20:$B$23,0))</f>
        <v/>
      </c>
      <c r="D23" s="10">
        <f>Wettspielprotokoll!Z23</f>
        <v>0</v>
      </c>
      <c r="E23" s="10" t="str">
        <f t="shared" si="9"/>
        <v/>
      </c>
      <c r="F23" s="10">
        <f>Wettspielprotokoll!Z24</f>
        <v>0</v>
      </c>
      <c r="G23" s="10" t="str">
        <f t="shared" si="10"/>
        <v/>
      </c>
      <c r="H23" s="10">
        <f>Wettspielprotokoll!Z25</f>
        <v>0</v>
      </c>
      <c r="I23" s="10" t="str">
        <f t="shared" si="11"/>
        <v/>
      </c>
    </row>
    <row r="25" spans="1:9">
      <c r="A25" s="9" t="s">
        <v>56</v>
      </c>
      <c r="B25" s="9"/>
      <c r="C25" s="9"/>
      <c r="D25" s="9"/>
      <c r="E25" s="9"/>
      <c r="F25" s="9"/>
      <c r="G25" s="9"/>
      <c r="H25" s="9"/>
      <c r="I25" s="9"/>
    </row>
    <row r="26" spans="1:9">
      <c r="A26" s="9"/>
      <c r="B26" s="46" t="s">
        <v>45</v>
      </c>
      <c r="C26" s="46"/>
      <c r="D26" s="46" t="s">
        <v>46</v>
      </c>
      <c r="E26" s="46"/>
      <c r="F26" s="46" t="s">
        <v>47</v>
      </c>
      <c r="G26" s="46"/>
      <c r="H26" s="46" t="s">
        <v>48</v>
      </c>
      <c r="I26" s="46"/>
    </row>
    <row r="27" spans="1:9">
      <c r="A27" s="9"/>
      <c r="B27" s="10" t="s">
        <v>9</v>
      </c>
      <c r="C27" s="10" t="s">
        <v>49</v>
      </c>
      <c r="D27" s="10" t="s">
        <v>9</v>
      </c>
      <c r="E27" s="10" t="s">
        <v>49</v>
      </c>
      <c r="F27" s="10" t="s">
        <v>9</v>
      </c>
      <c r="G27" s="10" t="s">
        <v>49</v>
      </c>
      <c r="H27" s="10" t="s">
        <v>9</v>
      </c>
      <c r="I27" s="10" t="s">
        <v>49</v>
      </c>
    </row>
    <row r="28" spans="1:9">
      <c r="A28" s="9" t="s">
        <v>50</v>
      </c>
      <c r="B28" s="10">
        <f>Wettspielprotokoll!E29</f>
        <v>0</v>
      </c>
      <c r="C28" s="10" t="str">
        <f>IF(AND($B$28=0,$B$29=0,$B$30=0,$B$31=0),"",5-RANK(B28,$B$28:$B$31,0))</f>
        <v/>
      </c>
      <c r="D28" s="10">
        <f>Wettspielprotokoll!E30</f>
        <v>0</v>
      </c>
      <c r="E28" s="10" t="str">
        <f>IF(AND($D$28=0,$D$29=0,$D$30=0,$D$31=0),"",5-RANK(D28,$D$28:$D$31,0))</f>
        <v/>
      </c>
      <c r="F28" s="10">
        <f>Wettspielprotokoll!E31</f>
        <v>0</v>
      </c>
      <c r="G28" s="10" t="str">
        <f>IF(AND($F$28=0,$F$29=0,$F$30=0,$F$31=0),"",5-RANK(F28,$F$28:$F$31,0))</f>
        <v/>
      </c>
      <c r="H28" s="10">
        <f>Wettspielprotokoll!E32</f>
        <v>0</v>
      </c>
      <c r="I28" s="10" t="str">
        <f>IF(AND($H$28=0,$H$29=0,$H$30=0,$H$31=0),"",5-RANK(H28,$H$28:$H$31,0))</f>
        <v/>
      </c>
    </row>
    <row r="29" spans="1:9">
      <c r="A29" s="9" t="s">
        <v>51</v>
      </c>
      <c r="B29" s="10">
        <f>Wettspielprotokoll!L29</f>
        <v>0</v>
      </c>
      <c r="C29" s="10" t="str">
        <f t="shared" ref="C29:C31" si="12">IF(AND($B$28=0,$B$29=0,$B$30=0,$B$31=0),"",5-RANK(B29,$B$28:$B$31,0))</f>
        <v/>
      </c>
      <c r="D29" s="10">
        <f>Wettspielprotokoll!L30</f>
        <v>0</v>
      </c>
      <c r="E29" s="10" t="str">
        <f t="shared" ref="E29:E31" si="13">IF(AND($D$28=0,$D$29=0,$D$30=0,$D$31=0),"",5-RANK(D29,$D$28:$D$31,0))</f>
        <v/>
      </c>
      <c r="F29" s="10">
        <f>Wettspielprotokoll!L31</f>
        <v>0</v>
      </c>
      <c r="G29" s="10" t="str">
        <f t="shared" ref="G29:G31" si="14">IF(AND($F$28=0,$F$29=0,$F$30=0,$F$31=0),"",5-RANK(F29,$F$28:$F$31,0))</f>
        <v/>
      </c>
      <c r="H29" s="10">
        <f>Wettspielprotokoll!L32</f>
        <v>0</v>
      </c>
      <c r="I29" s="10" t="str">
        <f t="shared" ref="I29:I31" si="15">IF(AND($H$28=0,$H$29=0,$H$30=0,$H$31=0),"",5-RANK(H29,$H$28:$H$31,0))</f>
        <v/>
      </c>
    </row>
    <row r="30" spans="1:9">
      <c r="A30" s="9" t="s">
        <v>52</v>
      </c>
      <c r="B30" s="10">
        <f>Wettspielprotokoll!S29</f>
        <v>0</v>
      </c>
      <c r="C30" s="10" t="str">
        <f t="shared" si="12"/>
        <v/>
      </c>
      <c r="D30" s="10">
        <f>Wettspielprotokoll!S30</f>
        <v>0</v>
      </c>
      <c r="E30" s="10" t="str">
        <f t="shared" si="13"/>
        <v/>
      </c>
      <c r="F30" s="10">
        <f>Wettspielprotokoll!S31</f>
        <v>0</v>
      </c>
      <c r="G30" s="10" t="str">
        <f t="shared" si="14"/>
        <v/>
      </c>
      <c r="H30" s="10">
        <f>Wettspielprotokoll!S32</f>
        <v>0</v>
      </c>
      <c r="I30" s="10" t="str">
        <f t="shared" si="15"/>
        <v/>
      </c>
    </row>
    <row r="31" spans="1:9">
      <c r="A31" s="9" t="s">
        <v>53</v>
      </c>
      <c r="B31" s="10">
        <f>Wettspielprotokoll!Z29</f>
        <v>0</v>
      </c>
      <c r="C31" s="10" t="str">
        <f t="shared" si="12"/>
        <v/>
      </c>
      <c r="D31" s="10">
        <f>Wettspielprotokoll!Z30</f>
        <v>0</v>
      </c>
      <c r="E31" s="10" t="str">
        <f t="shared" si="13"/>
        <v/>
      </c>
      <c r="F31" s="10">
        <f>Wettspielprotokoll!Z31</f>
        <v>0</v>
      </c>
      <c r="G31" s="10" t="str">
        <f t="shared" si="14"/>
        <v/>
      </c>
      <c r="H31" s="10">
        <f>Wettspielprotokoll!Z32</f>
        <v>0</v>
      </c>
      <c r="I31" s="10" t="str">
        <f t="shared" si="15"/>
        <v/>
      </c>
    </row>
  </sheetData>
  <mergeCells count="16">
    <mergeCell ref="B2:C2"/>
    <mergeCell ref="D2:E2"/>
    <mergeCell ref="F2:G2"/>
    <mergeCell ref="H2:I2"/>
    <mergeCell ref="B10:C10"/>
    <mergeCell ref="D10:E10"/>
    <mergeCell ref="F10:G10"/>
    <mergeCell ref="H10:I10"/>
    <mergeCell ref="B18:C18"/>
    <mergeCell ref="D18:E18"/>
    <mergeCell ref="F18:G18"/>
    <mergeCell ref="H18:I18"/>
    <mergeCell ref="B26:C26"/>
    <mergeCell ref="D26:E26"/>
    <mergeCell ref="F26:G26"/>
    <mergeCell ref="H26:I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Wettspielprotokoll</vt:lpstr>
      <vt:lpstr>Startschema</vt:lpstr>
      <vt:lpstr>Nebenrechnung</vt:lpstr>
      <vt:lpstr>Wettspielprotokoll!Druckbereich</vt:lpstr>
    </vt:vector>
  </TitlesOfParts>
  <Company>MVV Energie 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KVC-Pokalfinale Vorlage</dc:title>
  <dc:creator>Thomas Jacobi</dc:creator>
  <cp:lastModifiedBy>Thomas Jacobi</cp:lastModifiedBy>
  <cp:lastPrinted>2019-04-17T18:59:37Z</cp:lastPrinted>
  <dcterms:created xsi:type="dcterms:W3CDTF">2009-06-16T12:17:14Z</dcterms:created>
  <dcterms:modified xsi:type="dcterms:W3CDTF">2024-06-02T18:27:49Z</dcterms:modified>
</cp:coreProperties>
</file>