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xls" ContentType="application/vnd.ms-exce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1595" windowHeight="8700"/>
  </bookViews>
  <sheets>
    <sheet name="Eingabe" sheetId="4" r:id="rId1"/>
    <sheet name="Zählen" sheetId="2" r:id="rId2"/>
    <sheet name="Spielbericht" sheetId="1" r:id="rId3"/>
    <sheet name="Ersatzspieler" sheetId="3" r:id="rId4"/>
    <sheet name="Ersatzspieler (2)" sheetId="5" r:id="rId5"/>
  </sheets>
  <calcPr calcId="125725"/>
</workbook>
</file>

<file path=xl/calcChain.xml><?xml version="1.0" encoding="utf-8"?>
<calcChain xmlns="http://schemas.openxmlformats.org/spreadsheetml/2006/main">
  <c r="Q14" i="1"/>
  <c r="P14"/>
  <c r="O14"/>
  <c r="N14"/>
  <c r="G14"/>
  <c r="F14"/>
  <c r="E14"/>
  <c r="M13" i="2"/>
  <c r="L13"/>
  <c r="K13"/>
  <c r="J13"/>
  <c r="M7"/>
  <c r="L7"/>
  <c r="K7"/>
  <c r="J7"/>
  <c r="D14" i="1" s="1"/>
  <c r="P3"/>
  <c r="K3"/>
  <c r="E3"/>
  <c r="C3"/>
  <c r="D8" i="2"/>
  <c r="E8"/>
  <c r="D9"/>
  <c r="E9"/>
  <c r="D10"/>
  <c r="E10"/>
  <c r="D11"/>
  <c r="E11"/>
  <c r="D12"/>
  <c r="E12"/>
  <c r="F12" s="1"/>
  <c r="D13"/>
  <c r="E13"/>
  <c r="D2"/>
  <c r="E2"/>
  <c r="D3"/>
  <c r="E3"/>
  <c r="D4"/>
  <c r="E4"/>
  <c r="D5"/>
  <c r="E5"/>
  <c r="D6"/>
  <c r="E6"/>
  <c r="D7"/>
  <c r="F7" s="1"/>
  <c r="E7"/>
  <c r="R14" i="4"/>
  <c r="R13"/>
  <c r="R12"/>
  <c r="R11"/>
  <c r="R10"/>
  <c r="R9"/>
  <c r="R8"/>
  <c r="R7"/>
  <c r="R6"/>
  <c r="R5"/>
  <c r="R4"/>
  <c r="N14"/>
  <c r="N13"/>
  <c r="N12"/>
  <c r="N11"/>
  <c r="N10"/>
  <c r="N9"/>
  <c r="N8"/>
  <c r="N7"/>
  <c r="N6"/>
  <c r="N5"/>
  <c r="N4"/>
  <c r="J14"/>
  <c r="J13"/>
  <c r="J12"/>
  <c r="J11"/>
  <c r="J10"/>
  <c r="J9"/>
  <c r="J8"/>
  <c r="J7"/>
  <c r="J6"/>
  <c r="J5"/>
  <c r="J4"/>
  <c r="F14"/>
  <c r="F13"/>
  <c r="F12"/>
  <c r="F11"/>
  <c r="F10"/>
  <c r="F9"/>
  <c r="F8"/>
  <c r="F7"/>
  <c r="F6"/>
  <c r="F5"/>
  <c r="F4"/>
  <c r="R3"/>
  <c r="N3"/>
  <c r="J3"/>
  <c r="F3"/>
  <c r="G13" i="2"/>
  <c r="C13"/>
  <c r="M13" i="1" s="1"/>
  <c r="B13" i="2"/>
  <c r="K13" i="1" s="1"/>
  <c r="G12" i="2"/>
  <c r="Q12" i="1" s="1"/>
  <c r="C12" i="2"/>
  <c r="M12" i="1" s="1"/>
  <c r="B12" i="2"/>
  <c r="K12" i="1" s="1"/>
  <c r="G11" i="2"/>
  <c r="C11"/>
  <c r="B11"/>
  <c r="G10"/>
  <c r="Q10" i="1" s="1"/>
  <c r="C10" i="2"/>
  <c r="M10" i="1" s="1"/>
  <c r="B10" i="2"/>
  <c r="K10" i="1" s="1"/>
  <c r="G9" i="2"/>
  <c r="Q9" i="1" s="1"/>
  <c r="C9" i="2"/>
  <c r="M9" i="1" s="1"/>
  <c r="B9" i="2"/>
  <c r="G8"/>
  <c r="C8"/>
  <c r="M8" i="1" s="1"/>
  <c r="B8" i="2"/>
  <c r="G7"/>
  <c r="G13" i="1" s="1"/>
  <c r="C7" i="2"/>
  <c r="C13" i="1" s="1"/>
  <c r="B7" i="2"/>
  <c r="A13" i="1" s="1"/>
  <c r="G6" i="2"/>
  <c r="G12" i="1" s="1"/>
  <c r="C6" i="2"/>
  <c r="B6"/>
  <c r="A12" i="1" s="1"/>
  <c r="G5" i="2"/>
  <c r="G11" i="1" s="1"/>
  <c r="C5" i="2"/>
  <c r="C11" i="1" s="1"/>
  <c r="B5" i="2"/>
  <c r="A11" i="1" s="1"/>
  <c r="G4" i="2"/>
  <c r="G10" i="1" s="1"/>
  <c r="C4" i="2"/>
  <c r="C10" i="1" s="1"/>
  <c r="B4" i="2"/>
  <c r="A10" i="1" s="1"/>
  <c r="G3" i="2"/>
  <c r="G9" i="1" s="1"/>
  <c r="C3" i="2"/>
  <c r="C9" i="1" s="1"/>
  <c r="B3" i="2"/>
  <c r="A9" i="1" s="1"/>
  <c r="G2" i="2"/>
  <c r="G8" i="1" s="1"/>
  <c r="C2" i="2"/>
  <c r="C8" i="1" s="1"/>
  <c r="B2" i="2"/>
  <c r="A8" i="1" s="1"/>
  <c r="A8" i="2"/>
  <c r="K6" i="1" s="1"/>
  <c r="A2" i="2"/>
  <c r="A6" i="1" s="1"/>
  <c r="C12"/>
  <c r="D8"/>
  <c r="F8" s="1"/>
  <c r="D10"/>
  <c r="D9"/>
  <c r="D11"/>
  <c r="D12"/>
  <c r="E9"/>
  <c r="E10"/>
  <c r="E11"/>
  <c r="E12"/>
  <c r="E13"/>
  <c r="K8"/>
  <c r="K9"/>
  <c r="K11"/>
  <c r="M11"/>
  <c r="N8"/>
  <c r="N9"/>
  <c r="N10"/>
  <c r="N11"/>
  <c r="P11" s="1"/>
  <c r="N12"/>
  <c r="P12" s="1"/>
  <c r="N13"/>
  <c r="O8"/>
  <c r="O9"/>
  <c r="O10"/>
  <c r="O11"/>
  <c r="O12"/>
  <c r="O13"/>
  <c r="Q8"/>
  <c r="Q11"/>
  <c r="Q13"/>
  <c r="F10"/>
  <c r="E8"/>
  <c r="F12" l="1"/>
  <c r="P10"/>
  <c r="F4" i="2"/>
  <c r="F9" i="1"/>
  <c r="F10" i="2"/>
  <c r="F8"/>
  <c r="F6"/>
  <c r="F5"/>
  <c r="F13"/>
  <c r="F3"/>
  <c r="P9" i="1"/>
  <c r="P13"/>
  <c r="P8"/>
  <c r="D13"/>
  <c r="F13" s="1"/>
  <c r="F2" i="2"/>
  <c r="F9"/>
  <c r="F11"/>
  <c r="O6"/>
  <c r="F11" i="1"/>
  <c r="O12" i="2" l="1"/>
  <c r="O2"/>
  <c r="O3"/>
  <c r="O4"/>
  <c r="O11"/>
  <c r="Y2"/>
  <c r="I2" s="1"/>
  <c r="I8" i="1" s="1"/>
  <c r="O5" i="2"/>
  <c r="O7"/>
  <c r="P7" s="1"/>
  <c r="O9"/>
  <c r="O10"/>
  <c r="O8"/>
  <c r="O13"/>
  <c r="P5" l="1"/>
  <c r="Y3"/>
  <c r="I8" s="1"/>
  <c r="S8" i="1" s="1"/>
  <c r="P8" i="2"/>
  <c r="P9"/>
  <c r="R9" s="1"/>
  <c r="P12"/>
  <c r="P3"/>
  <c r="S3" s="1"/>
  <c r="P2"/>
  <c r="P6"/>
  <c r="P11"/>
  <c r="P10"/>
  <c r="P4"/>
  <c r="Q4" s="1"/>
  <c r="P13"/>
  <c r="W13" s="1"/>
  <c r="R7"/>
  <c r="W7"/>
  <c r="V7"/>
  <c r="U7"/>
  <c r="Q7"/>
  <c r="T7"/>
  <c r="S7"/>
  <c r="U9"/>
  <c r="T9"/>
  <c r="W9"/>
  <c r="S9"/>
  <c r="V9"/>
  <c r="R12"/>
  <c r="U12"/>
  <c r="S12"/>
  <c r="W12"/>
  <c r="Q12"/>
  <c r="T12"/>
  <c r="V12"/>
  <c r="V4"/>
  <c r="W4"/>
  <c r="R4"/>
  <c r="Q3"/>
  <c r="U3"/>
  <c r="V3"/>
  <c r="W3"/>
  <c r="T3"/>
  <c r="R3"/>
  <c r="V8"/>
  <c r="R8"/>
  <c r="S8"/>
  <c r="U8"/>
  <c r="W8"/>
  <c r="T8"/>
  <c r="Q8"/>
  <c r="S5"/>
  <c r="T5"/>
  <c r="Q5"/>
  <c r="V5"/>
  <c r="R5"/>
  <c r="U5"/>
  <c r="W5"/>
  <c r="Q13"/>
  <c r="R13"/>
  <c r="T13"/>
  <c r="V13"/>
  <c r="S13"/>
  <c r="Q2"/>
  <c r="V2"/>
  <c r="T2"/>
  <c r="W2"/>
  <c r="U2"/>
  <c r="S2"/>
  <c r="R2"/>
  <c r="V6"/>
  <c r="W6"/>
  <c r="R6"/>
  <c r="T6"/>
  <c r="U6"/>
  <c r="S6"/>
  <c r="Q6"/>
  <c r="U13" l="1"/>
  <c r="S4"/>
  <c r="U4"/>
  <c r="Q9"/>
  <c r="T4"/>
  <c r="T11"/>
  <c r="Q11"/>
  <c r="V11"/>
  <c r="S11"/>
  <c r="R11"/>
  <c r="W11"/>
  <c r="U11"/>
  <c r="H4"/>
  <c r="H10" i="1" s="1"/>
  <c r="H7" i="2"/>
  <c r="H13" i="1" s="1"/>
  <c r="U10" i="2"/>
  <c r="T10"/>
  <c r="Q10"/>
  <c r="S10"/>
  <c r="R10"/>
  <c r="W10"/>
  <c r="V10"/>
  <c r="H2"/>
  <c r="H8" i="1" s="1"/>
  <c r="H5" i="2"/>
  <c r="H11" i="1" s="1"/>
  <c r="H3" i="2"/>
  <c r="H9" i="1" s="1"/>
  <c r="H6" i="2"/>
  <c r="H12" i="1" s="1"/>
  <c r="H13" i="2"/>
  <c r="R13" i="1" s="1"/>
  <c r="H8" i="2"/>
  <c r="R8" i="1" s="1"/>
  <c r="H9" i="2"/>
  <c r="R9" i="1" s="1"/>
  <c r="H12" i="2"/>
  <c r="R12" i="1" s="1"/>
  <c r="H11" i="2" l="1"/>
  <c r="R11" i="1" s="1"/>
  <c r="H10" i="2"/>
  <c r="R10" i="1" s="1"/>
</calcChain>
</file>

<file path=xl/comments1.xml><?xml version="1.0" encoding="utf-8"?>
<comments xmlns="http://schemas.openxmlformats.org/spreadsheetml/2006/main">
  <authors>
    <author>Thomas Jacobi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im Arbeitsblatt Zählen werden keinerlei Eintragungen vorgenommen!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" authorId="0">
      <text>
        <r>
          <rPr>
            <b/>
            <sz val="8"/>
            <color indexed="81"/>
            <rFont val="Tahoma"/>
            <family val="2"/>
          </rPr>
          <t>gleiches Ergebnis Einzel zählen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" authorId="0">
      <text>
        <r>
          <rPr>
            <b/>
            <sz val="8"/>
            <color indexed="81"/>
            <rFont val="Tahoma"/>
            <family val="2"/>
          </rPr>
          <t>gleiches Ergebnis zählen Mannschaften</t>
        </r>
      </text>
    </comment>
  </commentList>
</comments>
</file>

<file path=xl/sharedStrings.xml><?xml version="1.0" encoding="utf-8"?>
<sst xmlns="http://schemas.openxmlformats.org/spreadsheetml/2006/main" count="215" uniqueCount="70">
  <si>
    <t>Name, Vorname</t>
  </si>
  <si>
    <t>Pass-Nr.</t>
  </si>
  <si>
    <t>Volle</t>
  </si>
  <si>
    <t>Räumer</t>
  </si>
  <si>
    <t>Gesamt</t>
  </si>
  <si>
    <t>Fehler</t>
  </si>
  <si>
    <t>Pl.ziff.</t>
  </si>
  <si>
    <t>Pkt.</t>
  </si>
  <si>
    <t>Unterschrift Mannschaftsleiter:</t>
  </si>
  <si>
    <t>Pass Nr.</t>
  </si>
  <si>
    <t xml:space="preserve">Gesamt </t>
  </si>
  <si>
    <t>Verein</t>
  </si>
  <si>
    <t>Besondere Vorkommnisse:</t>
  </si>
  <si>
    <t>E 1</t>
  </si>
  <si>
    <t>Name des Aktiven</t>
  </si>
  <si>
    <t>Geburtsdatum:</t>
  </si>
  <si>
    <t>Bemerkungen:</t>
  </si>
  <si>
    <t>E 2</t>
  </si>
  <si>
    <t>E 3</t>
  </si>
  <si>
    <t>E 4</t>
  </si>
  <si>
    <t>E 5</t>
  </si>
  <si>
    <t>E 6</t>
  </si>
  <si>
    <t>Raum für sonstige Eintragungen:</t>
  </si>
  <si>
    <t>Pl. ziff.</t>
  </si>
  <si>
    <t>Bei Einsatz von Ersatzspielern-/spielerinnen ist im Tu-Bericht in der Spalte Pass-Nr. das -wb- zu streichen und dafür die anschließend vermerkte Meldefeld-Nr. (E 1 - E 6) einzusetzen.</t>
  </si>
  <si>
    <t>Bahn 1</t>
  </si>
  <si>
    <t>Bahn 2</t>
  </si>
  <si>
    <t>Bahn 3</t>
  </si>
  <si>
    <t>Bahn 4</t>
  </si>
  <si>
    <t>Abr.</t>
  </si>
  <si>
    <t>Ges.</t>
  </si>
  <si>
    <t>E 7</t>
  </si>
  <si>
    <t>E 8</t>
  </si>
  <si>
    <t>E 9</t>
  </si>
  <si>
    <t>E 10</t>
  </si>
  <si>
    <t>E 11</t>
  </si>
  <si>
    <t>E 12</t>
  </si>
  <si>
    <t>Fw</t>
  </si>
  <si>
    <t>Spielgenehmigung erteilt am:</t>
  </si>
  <si>
    <t>Altersklasse:</t>
  </si>
  <si>
    <t>Verein:</t>
  </si>
  <si>
    <t>Spielgenehmigung (Mannschaftszugehörigkeit/Staffel):</t>
  </si>
  <si>
    <t>Keglerverband Chemnitz e.V.</t>
  </si>
  <si>
    <t>Turnierbericht Nummer:</t>
  </si>
  <si>
    <t>Hier die Ansetzungsnnummer des Turniers (z.B. 02 eingeben)</t>
  </si>
  <si>
    <t>Datum:</t>
  </si>
  <si>
    <t>◄</t>
  </si>
  <si>
    <t>Ort:</t>
  </si>
  <si>
    <t>in</t>
  </si>
  <si>
    <t>Hier kommt das aktuelle Datum rein</t>
  </si>
  <si>
    <t>Hier kommt der Spielort rein</t>
  </si>
  <si>
    <t>Spielbericht-Nr.:</t>
  </si>
  <si>
    <t>Staffel:</t>
  </si>
  <si>
    <t>Hier die Spielklasse bzw. Staffel eingeben</t>
  </si>
  <si>
    <t>der</t>
  </si>
  <si>
    <t>am</t>
  </si>
  <si>
    <t xml:space="preserve">Der wievielte Einsatz als Ersatzsp.: </t>
  </si>
  <si>
    <r>
      <t>Davon in der Staffel:</t>
    </r>
    <r>
      <rPr>
        <b/>
        <sz val="9"/>
        <rFont val="Arial"/>
        <family val="2"/>
      </rPr>
      <t xml:space="preserve">    </t>
    </r>
  </si>
  <si>
    <t xml:space="preserve">Pass:                      </t>
  </si>
  <si>
    <t>Streichwert Mannschaft unten:</t>
  </si>
  <si>
    <t>Streichwert Mannschaft oben:</t>
  </si>
  <si>
    <t>V</t>
  </si>
  <si>
    <t>A</t>
  </si>
  <si>
    <t>F</t>
  </si>
  <si>
    <t>Streichwerte bitte im Arbeitsblatt "Zählen" in den hierfür markierten Zellen eingeben!</t>
  </si>
  <si>
    <t>Bitte in den orange eingefärbten Feldern die Streichwerte eintragen. =&gt;</t>
  </si>
  <si>
    <t>Wenn es keinenStreichwert gibt, dann eben nichts eintragen.</t>
  </si>
  <si>
    <t>02</t>
  </si>
  <si>
    <t>Bezirksklasse Frauen Staffel 3</t>
  </si>
  <si>
    <t>Ehrenfriedersdorf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</si>
</sst>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/>
    <xf numFmtId="164" fontId="0" fillId="0" borderId="1" xfId="0" applyNumberForma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164" fontId="2" fillId="2" borderId="0" xfId="0" applyNumberFormat="1" applyFont="1" applyFill="1"/>
    <xf numFmtId="164" fontId="2" fillId="0" borderId="0" xfId="0" applyNumberFormat="1" applyFont="1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2" fillId="3" borderId="7" xfId="0" applyFont="1" applyFill="1" applyBorder="1"/>
    <xf numFmtId="0" fontId="2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8" xfId="0" applyFont="1" applyFill="1" applyBorder="1"/>
    <xf numFmtId="0" fontId="2" fillId="0" borderId="8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164" fontId="2" fillId="0" borderId="10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2" xfId="0" applyFont="1" applyBorder="1" applyAlignment="1">
      <alignment horizontal="center"/>
    </xf>
    <xf numFmtId="0" fontId="2" fillId="0" borderId="8" xfId="0" applyFont="1" applyFill="1" applyBorder="1"/>
    <xf numFmtId="0" fontId="2" fillId="0" borderId="1" xfId="0" applyFont="1" applyFill="1" applyBorder="1"/>
    <xf numFmtId="0" fontId="2" fillId="0" borderId="7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" fontId="12" fillId="5" borderId="0" xfId="0" applyNumberFormat="1" applyFont="1" applyFill="1"/>
    <xf numFmtId="0" fontId="2" fillId="0" borderId="11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49" fontId="13" fillId="0" borderId="0" xfId="0" applyNumberFormat="1" applyFont="1" applyAlignment="1">
      <alignment horizontal="center" vertical="center"/>
    </xf>
    <xf numFmtId="49" fontId="15" fillId="0" borderId="0" xfId="0" applyNumberFormat="1" applyFont="1"/>
    <xf numFmtId="14" fontId="18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6" fillId="0" borderId="0" xfId="0" applyNumberFormat="1" applyFont="1"/>
    <xf numFmtId="49" fontId="16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7" fillId="0" borderId="19" xfId="0" applyFon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20" fillId="0" borderId="0" xfId="0" applyFont="1"/>
    <xf numFmtId="164" fontId="20" fillId="0" borderId="0" xfId="0" applyNumberFormat="1" applyFont="1"/>
    <xf numFmtId="0" fontId="2" fillId="7" borderId="29" xfId="0" applyFont="1" applyFill="1" applyBorder="1"/>
    <xf numFmtId="0" fontId="15" fillId="7" borderId="29" xfId="0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0" fontId="21" fillId="0" borderId="0" xfId="0" applyFont="1"/>
    <xf numFmtId="0" fontId="17" fillId="0" borderId="0" xfId="0" applyFont="1"/>
    <xf numFmtId="0" fontId="1" fillId="0" borderId="0" xfId="0" applyFont="1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/>
    <xf numFmtId="0" fontId="0" fillId="0" borderId="13" xfId="0" applyBorder="1"/>
    <xf numFmtId="164" fontId="2" fillId="6" borderId="22" xfId="0" applyNumberFormat="1" applyFont="1" applyFill="1" applyBorder="1" applyAlignment="1">
      <alignment horizontal="center" vertical="center"/>
    </xf>
    <xf numFmtId="164" fontId="2" fillId="6" borderId="23" xfId="0" applyNumberFormat="1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10" xfId="0" applyFont="1" applyBorder="1" applyAlignment="1">
      <alignment vertical="top"/>
    </xf>
    <xf numFmtId="0" fontId="17" fillId="0" borderId="3" xfId="0" applyFont="1" applyBorder="1" applyAlignment="1">
      <alignment vertical="top"/>
    </xf>
    <xf numFmtId="0" fontId="17" fillId="0" borderId="12" xfId="0" applyFont="1" applyBorder="1" applyAlignment="1">
      <alignment vertical="top"/>
    </xf>
    <xf numFmtId="0" fontId="8" fillId="0" borderId="26" xfId="0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2" xfId="0" applyBorder="1" applyAlignment="1">
      <alignment vertical="top"/>
    </xf>
    <xf numFmtId="0" fontId="2" fillId="0" borderId="18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</cellXfs>
  <cellStyles count="1">
    <cellStyle name="Standard" xfId="0" builtinId="0"/>
  </cellStyles>
  <dxfs count="1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123825</xdr:colOff>
      <xdr:row>0</xdr:row>
      <xdr:rowOff>19050</xdr:rowOff>
    </xdr:from>
    <xdr:to>
      <xdr:col>18</xdr:col>
      <xdr:colOff>438150</xdr:colOff>
      <xdr:row>4</xdr:row>
      <xdr:rowOff>123825</xdr:rowOff>
    </xdr:to>
    <xdr:pic>
      <xdr:nvPicPr>
        <xdr:cNvPr id="2056" name="Grafik 1" descr="kvc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9050"/>
          <a:ext cx="762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Microsoft_Office_Excel_97-2003-Arbeitsblatt1.xls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workbookViewId="0">
      <selection activeCell="A3" sqref="A3:A8"/>
    </sheetView>
  </sheetViews>
  <sheetFormatPr baseColWidth="10" defaultRowHeight="11.25"/>
  <cols>
    <col min="1" max="2" width="20.7109375" style="15" customWidth="1"/>
    <col min="3" max="3" width="8.7109375" style="15" customWidth="1"/>
    <col min="4" max="6" width="5.7109375" style="15" customWidth="1"/>
    <col min="7" max="7" width="3.7109375" style="15" customWidth="1"/>
    <col min="8" max="10" width="5.7109375" style="15" customWidth="1"/>
    <col min="11" max="11" width="3.7109375" style="15" customWidth="1"/>
    <col min="12" max="14" width="5.7109375" style="15" customWidth="1"/>
    <col min="15" max="15" width="3.7109375" style="15" customWidth="1"/>
    <col min="16" max="18" width="5.7109375" style="15" customWidth="1"/>
    <col min="19" max="19" width="3.7109375" style="15" customWidth="1"/>
    <col min="20" max="16384" width="11.42578125" style="15"/>
  </cols>
  <sheetData>
    <row r="1" spans="1:19" ht="12.75">
      <c r="D1" s="104" t="s">
        <v>25</v>
      </c>
      <c r="E1" s="107"/>
      <c r="F1" s="107"/>
      <c r="G1" s="108"/>
      <c r="H1" s="104" t="s">
        <v>26</v>
      </c>
      <c r="I1" s="105"/>
      <c r="J1" s="105"/>
      <c r="K1" s="106"/>
      <c r="L1" s="104" t="s">
        <v>27</v>
      </c>
      <c r="M1" s="105"/>
      <c r="N1" s="105"/>
      <c r="O1" s="106"/>
      <c r="P1" s="104" t="s">
        <v>28</v>
      </c>
      <c r="Q1" s="105"/>
      <c r="R1" s="105"/>
      <c r="S1" s="106"/>
    </row>
    <row r="2" spans="1:19" ht="12" thickBot="1">
      <c r="A2" s="31" t="s">
        <v>11</v>
      </c>
      <c r="B2" s="31" t="s">
        <v>0</v>
      </c>
      <c r="C2" s="34" t="s">
        <v>9</v>
      </c>
      <c r="D2" s="49" t="s">
        <v>2</v>
      </c>
      <c r="E2" s="22" t="s">
        <v>29</v>
      </c>
      <c r="F2" s="22" t="s">
        <v>30</v>
      </c>
      <c r="G2" s="34" t="s">
        <v>37</v>
      </c>
      <c r="H2" s="49" t="s">
        <v>2</v>
      </c>
      <c r="I2" s="22" t="s">
        <v>29</v>
      </c>
      <c r="J2" s="22" t="s">
        <v>30</v>
      </c>
      <c r="K2" s="34" t="s">
        <v>37</v>
      </c>
      <c r="L2" s="53" t="s">
        <v>2</v>
      </c>
      <c r="M2" s="22" t="s">
        <v>29</v>
      </c>
      <c r="N2" s="22" t="s">
        <v>30</v>
      </c>
      <c r="O2" s="34" t="s">
        <v>37</v>
      </c>
      <c r="P2" s="53" t="s">
        <v>2</v>
      </c>
      <c r="Q2" s="22" t="s">
        <v>29</v>
      </c>
      <c r="R2" s="22" t="s">
        <v>30</v>
      </c>
      <c r="S2" s="34" t="s">
        <v>37</v>
      </c>
    </row>
    <row r="3" spans="1:19" ht="12" thickTop="1">
      <c r="A3" s="101"/>
      <c r="B3" s="40"/>
      <c r="C3" s="145"/>
      <c r="D3" s="39"/>
      <c r="E3" s="25"/>
      <c r="F3" s="50">
        <f>D3+E3</f>
        <v>0</v>
      </c>
      <c r="G3" s="35"/>
      <c r="H3" s="39"/>
      <c r="I3" s="25"/>
      <c r="J3" s="50">
        <f>H3+I3</f>
        <v>0</v>
      </c>
      <c r="K3" s="35"/>
      <c r="L3" s="39"/>
      <c r="M3" s="25"/>
      <c r="N3" s="50">
        <f>L3+M3</f>
        <v>0</v>
      </c>
      <c r="O3" s="35"/>
      <c r="P3" s="39"/>
      <c r="Q3" s="25"/>
      <c r="R3" s="50">
        <f>P3+Q3</f>
        <v>0</v>
      </c>
      <c r="S3" s="35"/>
    </row>
    <row r="4" spans="1:19">
      <c r="A4" s="102"/>
      <c r="B4" s="41"/>
      <c r="C4" s="146"/>
      <c r="D4" s="9"/>
      <c r="E4" s="13"/>
      <c r="F4" s="50">
        <f t="shared" ref="F4:F14" si="0">D4+E4</f>
        <v>0</v>
      </c>
      <c r="G4" s="36"/>
      <c r="H4" s="9"/>
      <c r="I4" s="13"/>
      <c r="J4" s="50">
        <f t="shared" ref="J4:J14" si="1">H4+I4</f>
        <v>0</v>
      </c>
      <c r="K4" s="36"/>
      <c r="L4" s="9"/>
      <c r="M4" s="13"/>
      <c r="N4" s="50">
        <f t="shared" ref="N4:N14" si="2">L4+M4</f>
        <v>0</v>
      </c>
      <c r="O4" s="36"/>
      <c r="P4" s="9"/>
      <c r="Q4" s="13"/>
      <c r="R4" s="50">
        <f t="shared" ref="R4:R14" si="3">P4+Q4</f>
        <v>0</v>
      </c>
      <c r="S4" s="36"/>
    </row>
    <row r="5" spans="1:19">
      <c r="A5" s="102"/>
      <c r="B5" s="41"/>
      <c r="C5" s="146"/>
      <c r="D5" s="9"/>
      <c r="E5" s="13"/>
      <c r="F5" s="50">
        <f t="shared" si="0"/>
        <v>0</v>
      </c>
      <c r="G5" s="36"/>
      <c r="H5" s="9"/>
      <c r="I5" s="13"/>
      <c r="J5" s="50">
        <f t="shared" si="1"/>
        <v>0</v>
      </c>
      <c r="K5" s="36"/>
      <c r="L5" s="9"/>
      <c r="M5" s="13"/>
      <c r="N5" s="50">
        <f t="shared" si="2"/>
        <v>0</v>
      </c>
      <c r="O5" s="36"/>
      <c r="P5" s="9"/>
      <c r="Q5" s="13"/>
      <c r="R5" s="50">
        <f t="shared" si="3"/>
        <v>0</v>
      </c>
      <c r="S5" s="36"/>
    </row>
    <row r="6" spans="1:19">
      <c r="A6" s="102"/>
      <c r="B6" s="41"/>
      <c r="C6" s="146"/>
      <c r="D6" s="9"/>
      <c r="E6" s="13"/>
      <c r="F6" s="50">
        <f t="shared" si="0"/>
        <v>0</v>
      </c>
      <c r="G6" s="36"/>
      <c r="H6" s="9"/>
      <c r="I6" s="13"/>
      <c r="J6" s="50">
        <f t="shared" si="1"/>
        <v>0</v>
      </c>
      <c r="K6" s="36"/>
      <c r="L6" s="9"/>
      <c r="M6" s="13"/>
      <c r="N6" s="50">
        <f t="shared" si="2"/>
        <v>0</v>
      </c>
      <c r="O6" s="36"/>
      <c r="P6" s="9"/>
      <c r="Q6" s="13"/>
      <c r="R6" s="50">
        <f t="shared" si="3"/>
        <v>0</v>
      </c>
      <c r="S6" s="36"/>
    </row>
    <row r="7" spans="1:19">
      <c r="A7" s="102"/>
      <c r="B7" s="41"/>
      <c r="C7" s="146"/>
      <c r="D7" s="9"/>
      <c r="E7" s="13"/>
      <c r="F7" s="50">
        <f t="shared" si="0"/>
        <v>0</v>
      </c>
      <c r="G7" s="36"/>
      <c r="H7" s="9"/>
      <c r="I7" s="13"/>
      <c r="J7" s="50">
        <f t="shared" si="1"/>
        <v>0</v>
      </c>
      <c r="K7" s="36"/>
      <c r="L7" s="9"/>
      <c r="M7" s="13"/>
      <c r="N7" s="50">
        <f t="shared" si="2"/>
        <v>0</v>
      </c>
      <c r="O7" s="36"/>
      <c r="P7" s="9"/>
      <c r="Q7" s="13"/>
      <c r="R7" s="50">
        <f t="shared" si="3"/>
        <v>0</v>
      </c>
      <c r="S7" s="36"/>
    </row>
    <row r="8" spans="1:19" ht="12" thickBot="1">
      <c r="A8" s="103"/>
      <c r="B8" s="42"/>
      <c r="C8" s="147"/>
      <c r="D8" s="32"/>
      <c r="E8" s="31"/>
      <c r="F8" s="51">
        <f t="shared" si="0"/>
        <v>0</v>
      </c>
      <c r="G8" s="37"/>
      <c r="H8" s="32"/>
      <c r="I8" s="31"/>
      <c r="J8" s="51">
        <f t="shared" si="1"/>
        <v>0</v>
      </c>
      <c r="K8" s="37"/>
      <c r="L8" s="32"/>
      <c r="M8" s="31"/>
      <c r="N8" s="51">
        <f t="shared" si="2"/>
        <v>0</v>
      </c>
      <c r="O8" s="37"/>
      <c r="P8" s="32"/>
      <c r="Q8" s="31"/>
      <c r="R8" s="51">
        <f t="shared" si="3"/>
        <v>0</v>
      </c>
      <c r="S8" s="37"/>
    </row>
    <row r="9" spans="1:19" ht="12" thickTop="1">
      <c r="A9" s="101"/>
      <c r="B9" s="40"/>
      <c r="C9" s="145"/>
      <c r="D9" s="33"/>
      <c r="E9" s="30"/>
      <c r="F9" s="50">
        <f t="shared" si="0"/>
        <v>0</v>
      </c>
      <c r="G9" s="38"/>
      <c r="H9" s="33"/>
      <c r="I9" s="30"/>
      <c r="J9" s="50">
        <f t="shared" si="1"/>
        <v>0</v>
      </c>
      <c r="K9" s="38"/>
      <c r="L9" s="33"/>
      <c r="M9" s="30"/>
      <c r="N9" s="50">
        <f t="shared" si="2"/>
        <v>0</v>
      </c>
      <c r="O9" s="38"/>
      <c r="P9" s="33"/>
      <c r="Q9" s="30"/>
      <c r="R9" s="50">
        <f t="shared" si="3"/>
        <v>0</v>
      </c>
      <c r="S9" s="38"/>
    </row>
    <row r="10" spans="1:19">
      <c r="A10" s="102"/>
      <c r="B10" s="41"/>
      <c r="C10" s="146"/>
      <c r="D10" s="9"/>
      <c r="E10" s="13"/>
      <c r="F10" s="50">
        <f t="shared" si="0"/>
        <v>0</v>
      </c>
      <c r="G10" s="36"/>
      <c r="H10" s="9"/>
      <c r="I10" s="13"/>
      <c r="J10" s="50">
        <f t="shared" si="1"/>
        <v>0</v>
      </c>
      <c r="K10" s="36"/>
      <c r="L10" s="9"/>
      <c r="M10" s="13"/>
      <c r="N10" s="50">
        <f t="shared" si="2"/>
        <v>0</v>
      </c>
      <c r="O10" s="36"/>
      <c r="P10" s="9"/>
      <c r="Q10" s="13"/>
      <c r="R10" s="50">
        <f t="shared" si="3"/>
        <v>0</v>
      </c>
      <c r="S10" s="36"/>
    </row>
    <row r="11" spans="1:19">
      <c r="A11" s="102"/>
      <c r="B11" s="41"/>
      <c r="C11" s="146"/>
      <c r="D11" s="9"/>
      <c r="E11" s="13"/>
      <c r="F11" s="50">
        <f t="shared" si="0"/>
        <v>0</v>
      </c>
      <c r="G11" s="36"/>
      <c r="H11" s="9"/>
      <c r="I11" s="13"/>
      <c r="J11" s="50">
        <f t="shared" si="1"/>
        <v>0</v>
      </c>
      <c r="K11" s="36"/>
      <c r="L11" s="9"/>
      <c r="M11" s="13"/>
      <c r="N11" s="50">
        <f t="shared" si="2"/>
        <v>0</v>
      </c>
      <c r="O11" s="36"/>
      <c r="P11" s="9"/>
      <c r="Q11" s="13"/>
      <c r="R11" s="50">
        <f t="shared" si="3"/>
        <v>0</v>
      </c>
      <c r="S11" s="36"/>
    </row>
    <row r="12" spans="1:19">
      <c r="A12" s="102"/>
      <c r="B12" s="41"/>
      <c r="C12" s="146"/>
      <c r="D12" s="9"/>
      <c r="E12" s="13"/>
      <c r="F12" s="50">
        <f t="shared" si="0"/>
        <v>0</v>
      </c>
      <c r="G12" s="36"/>
      <c r="H12" s="9"/>
      <c r="I12" s="13"/>
      <c r="J12" s="50">
        <f t="shared" si="1"/>
        <v>0</v>
      </c>
      <c r="K12" s="36"/>
      <c r="L12" s="9"/>
      <c r="M12" s="13"/>
      <c r="N12" s="50">
        <f t="shared" si="2"/>
        <v>0</v>
      </c>
      <c r="O12" s="36"/>
      <c r="P12" s="9"/>
      <c r="Q12" s="13"/>
      <c r="R12" s="50">
        <f t="shared" si="3"/>
        <v>0</v>
      </c>
      <c r="S12" s="36"/>
    </row>
    <row r="13" spans="1:19">
      <c r="A13" s="102"/>
      <c r="B13" s="41"/>
      <c r="C13" s="146"/>
      <c r="D13" s="9"/>
      <c r="E13" s="13"/>
      <c r="F13" s="50">
        <f t="shared" si="0"/>
        <v>0</v>
      </c>
      <c r="G13" s="36"/>
      <c r="H13" s="9"/>
      <c r="I13" s="13"/>
      <c r="J13" s="50">
        <f t="shared" si="1"/>
        <v>0</v>
      </c>
      <c r="K13" s="36"/>
      <c r="L13" s="9"/>
      <c r="M13" s="13"/>
      <c r="N13" s="50">
        <f t="shared" si="2"/>
        <v>0</v>
      </c>
      <c r="O13" s="36"/>
      <c r="P13" s="9"/>
      <c r="Q13" s="13"/>
      <c r="R13" s="50">
        <f t="shared" si="3"/>
        <v>0</v>
      </c>
      <c r="S13" s="36"/>
    </row>
    <row r="14" spans="1:19" ht="12" thickBot="1">
      <c r="A14" s="103"/>
      <c r="B14" s="42"/>
      <c r="C14" s="147"/>
      <c r="D14" s="32"/>
      <c r="E14" s="31"/>
      <c r="F14" s="51">
        <f t="shared" si="0"/>
        <v>0</v>
      </c>
      <c r="G14" s="37"/>
      <c r="H14" s="32"/>
      <c r="I14" s="31"/>
      <c r="J14" s="51">
        <f t="shared" si="1"/>
        <v>0</v>
      </c>
      <c r="K14" s="37"/>
      <c r="L14" s="32"/>
      <c r="M14" s="31"/>
      <c r="N14" s="51">
        <f t="shared" si="2"/>
        <v>0</v>
      </c>
      <c r="O14" s="37"/>
      <c r="P14" s="32"/>
      <c r="Q14" s="31"/>
      <c r="R14" s="51">
        <f t="shared" si="3"/>
        <v>0</v>
      </c>
      <c r="S14" s="37"/>
    </row>
    <row r="15" spans="1:19" ht="12" thickTop="1"/>
    <row r="16" spans="1:19">
      <c r="A16" s="71" t="s">
        <v>43</v>
      </c>
      <c r="B16" s="85" t="s">
        <v>67</v>
      </c>
      <c r="C16" s="71" t="s">
        <v>46</v>
      </c>
      <c r="D16" s="71" t="s">
        <v>44</v>
      </c>
    </row>
    <row r="17" spans="1:4">
      <c r="A17" s="71" t="s">
        <v>52</v>
      </c>
      <c r="B17" s="73" t="s">
        <v>68</v>
      </c>
      <c r="C17" s="71" t="s">
        <v>46</v>
      </c>
      <c r="D17" s="71" t="s">
        <v>53</v>
      </c>
    </row>
    <row r="18" spans="1:4">
      <c r="A18" s="71" t="s">
        <v>45</v>
      </c>
      <c r="B18" s="84">
        <v>41539</v>
      </c>
      <c r="C18" s="15" t="s">
        <v>46</v>
      </c>
      <c r="D18" s="71" t="s">
        <v>49</v>
      </c>
    </row>
    <row r="19" spans="1:4">
      <c r="A19" s="71" t="s">
        <v>47</v>
      </c>
      <c r="B19" s="71" t="s">
        <v>69</v>
      </c>
      <c r="C19" s="15" t="s">
        <v>46</v>
      </c>
      <c r="D19" s="71" t="s">
        <v>50</v>
      </c>
    </row>
    <row r="22" spans="1:4" ht="15">
      <c r="A22" s="98" t="s">
        <v>64</v>
      </c>
    </row>
  </sheetData>
  <mergeCells count="6">
    <mergeCell ref="A3:A8"/>
    <mergeCell ref="A9:A14"/>
    <mergeCell ref="L1:O1"/>
    <mergeCell ref="P1:S1"/>
    <mergeCell ref="D1:G1"/>
    <mergeCell ref="H1:K1"/>
  </mergeCells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workbookViewId="0">
      <selection activeCell="B16" sqref="B16"/>
    </sheetView>
  </sheetViews>
  <sheetFormatPr baseColWidth="10" defaultRowHeight="11.25"/>
  <cols>
    <col min="1" max="2" width="20.7109375" style="15" customWidth="1"/>
    <col min="3" max="3" width="8.7109375" style="15" customWidth="1"/>
    <col min="4" max="5" width="5.7109375" style="15" customWidth="1"/>
    <col min="6" max="6" width="6.7109375" style="15" customWidth="1"/>
    <col min="7" max="7" width="5.7109375" style="15" customWidth="1"/>
    <col min="8" max="8" width="5.7109375" style="15" bestFit="1" customWidth="1"/>
    <col min="9" max="9" width="11.42578125" style="17"/>
    <col min="10" max="14" width="11.42578125" style="15"/>
    <col min="15" max="30" width="5.7109375" style="17" customWidth="1"/>
    <col min="31" max="31" width="5.7109375" style="15" customWidth="1"/>
    <col min="32" max="16384" width="11.42578125" style="15"/>
  </cols>
  <sheetData>
    <row r="1" spans="1:29">
      <c r="A1" s="13" t="s">
        <v>11</v>
      </c>
      <c r="B1" s="13" t="s">
        <v>0</v>
      </c>
      <c r="C1" s="14" t="s">
        <v>9</v>
      </c>
      <c r="D1" s="14" t="s">
        <v>2</v>
      </c>
      <c r="E1" s="14" t="s">
        <v>3</v>
      </c>
      <c r="F1" s="14" t="s">
        <v>10</v>
      </c>
      <c r="G1" s="14" t="s">
        <v>5</v>
      </c>
      <c r="H1" s="14" t="s">
        <v>23</v>
      </c>
      <c r="I1" s="29"/>
      <c r="O1" s="16"/>
      <c r="P1" s="16"/>
      <c r="Q1" s="16"/>
      <c r="R1" s="16"/>
      <c r="S1" s="16"/>
      <c r="T1" s="16"/>
      <c r="U1" s="16"/>
      <c r="V1" s="16"/>
      <c r="W1" s="16"/>
    </row>
    <row r="2" spans="1:29">
      <c r="A2" s="111">
        <f>Eingabe!A3</f>
        <v>0</v>
      </c>
      <c r="B2" s="18">
        <f>Eingabe!B3</f>
        <v>0</v>
      </c>
      <c r="C2" s="43">
        <f>Eingabe!C3</f>
        <v>0</v>
      </c>
      <c r="D2" s="19">
        <f>SUM(Eingabe!D3,Eingabe!H3,Eingabe!L3,Eingabe!P3)</f>
        <v>0</v>
      </c>
      <c r="E2" s="19">
        <f>SUM(Eingabe!E3,Eingabe!I3,Eingabe!M3,Eingabe!Q3)</f>
        <v>0</v>
      </c>
      <c r="F2" s="19">
        <f>D2+E2</f>
        <v>0</v>
      </c>
      <c r="G2" s="19">
        <f>SUM(Eingabe!G3,Eingabe!K3,Eingabe!O3,Eingabe!S3)</f>
        <v>0</v>
      </c>
      <c r="H2" s="46">
        <f>SUM(Q2:W2)</f>
        <v>0</v>
      </c>
      <c r="I2" s="109">
        <f>Y2</f>
        <v>1</v>
      </c>
      <c r="O2" s="20">
        <f>RANK(F2,F2:F13,1)</f>
        <v>1</v>
      </c>
      <c r="P2" s="16">
        <f>COUNTIF(O2:O13,O2)</f>
        <v>12</v>
      </c>
      <c r="Q2" s="16">
        <f>IF(P2=1,O2,0)</f>
        <v>0</v>
      </c>
      <c r="R2" s="16">
        <f>IF(P2=2,O2+0.5,0)</f>
        <v>0</v>
      </c>
      <c r="S2" s="16">
        <f>IF(P2=3,O2+1,0)</f>
        <v>0</v>
      </c>
      <c r="T2" s="16">
        <f>IF(P2=4,O2+1.5,0)</f>
        <v>0</v>
      </c>
      <c r="U2" s="16">
        <f>IF(P2=5,O2+2,0)</f>
        <v>0</v>
      </c>
      <c r="V2" s="16">
        <f>IF(P2=6,O2+2.5,0)</f>
        <v>0</v>
      </c>
      <c r="W2" s="16">
        <f>IF(P2=7,O2+3,0)</f>
        <v>0</v>
      </c>
      <c r="Y2" s="16">
        <f>IF(J7=J13,1,IF(J7&gt;J13,2,0))</f>
        <v>1</v>
      </c>
      <c r="Z2" s="16"/>
      <c r="AA2" s="16"/>
      <c r="AB2" s="16"/>
      <c r="AC2" s="16"/>
    </row>
    <row r="3" spans="1:29">
      <c r="A3" s="112"/>
      <c r="B3" s="18">
        <f>Eingabe!B4</f>
        <v>0</v>
      </c>
      <c r="C3" s="43">
        <f>Eingabe!C4</f>
        <v>0</v>
      </c>
      <c r="D3" s="19">
        <f>SUM(Eingabe!D4,Eingabe!H4,Eingabe!L4,Eingabe!P4)</f>
        <v>0</v>
      </c>
      <c r="E3" s="19">
        <f>SUM(Eingabe!E4,Eingabe!I4,Eingabe!M4,Eingabe!Q4)</f>
        <v>0</v>
      </c>
      <c r="F3" s="19">
        <f t="shared" ref="F3:F13" si="0">D3+E3</f>
        <v>0</v>
      </c>
      <c r="G3" s="19">
        <f>SUM(Eingabe!G4,Eingabe!K4,Eingabe!O4,Eingabe!S4)</f>
        <v>0</v>
      </c>
      <c r="H3" s="46">
        <f t="shared" ref="H3:H13" si="1">SUM(Q3:W3)</f>
        <v>0</v>
      </c>
      <c r="I3" s="109"/>
      <c r="O3" s="20">
        <f>RANK(F3,F2:F13,1)</f>
        <v>1</v>
      </c>
      <c r="P3" s="16">
        <f>COUNTIF(O2:O13,O3)</f>
        <v>12</v>
      </c>
      <c r="Q3" s="16">
        <f t="shared" ref="Q3:Q13" si="2">IF(P3=1,O3,0)</f>
        <v>0</v>
      </c>
      <c r="R3" s="16">
        <f t="shared" ref="R3:R13" si="3">IF(P3=2,O3+0.5,0)</f>
        <v>0</v>
      </c>
      <c r="S3" s="16">
        <f t="shared" ref="S3:S13" si="4">IF(P3=3,O3+1,0)</f>
        <v>0</v>
      </c>
      <c r="T3" s="16">
        <f t="shared" ref="T3:T13" si="5">IF(P3=4,O3+1.5,0)</f>
        <v>0</v>
      </c>
      <c r="U3" s="16">
        <f t="shared" ref="U3:U13" si="6">IF(P3=5,O3+2,0)</f>
        <v>0</v>
      </c>
      <c r="V3" s="16">
        <f t="shared" ref="V3:V13" si="7">IF(P3=6,O3+2.5,0)</f>
        <v>0</v>
      </c>
      <c r="W3" s="16">
        <f t="shared" ref="W3:W13" si="8">IF(P3=7,O3+3,0)</f>
        <v>0</v>
      </c>
      <c r="Y3" s="16">
        <f>IF(J13=J7,1,IF(J13&gt;J7,2,0))</f>
        <v>1</v>
      </c>
      <c r="Z3" s="16"/>
      <c r="AA3" s="16"/>
      <c r="AB3" s="16"/>
      <c r="AC3" s="16"/>
    </row>
    <row r="4" spans="1:29">
      <c r="A4" s="112"/>
      <c r="B4" s="18">
        <f>Eingabe!B5</f>
        <v>0</v>
      </c>
      <c r="C4" s="43">
        <f>Eingabe!C5</f>
        <v>0</v>
      </c>
      <c r="D4" s="19">
        <f>SUM(Eingabe!D5,Eingabe!H5,Eingabe!L5,Eingabe!P5)</f>
        <v>0</v>
      </c>
      <c r="E4" s="19">
        <f>SUM(Eingabe!E5,Eingabe!I5,Eingabe!M5,Eingabe!Q5)</f>
        <v>0</v>
      </c>
      <c r="F4" s="19">
        <f t="shared" si="0"/>
        <v>0</v>
      </c>
      <c r="G4" s="19">
        <f>SUM(Eingabe!G5,Eingabe!K5,Eingabe!O5,Eingabe!S5)</f>
        <v>0</v>
      </c>
      <c r="H4" s="46">
        <f t="shared" si="1"/>
        <v>0</v>
      </c>
      <c r="I4" s="109"/>
      <c r="O4" s="20">
        <f>RANK(F4,F2:F13,1)</f>
        <v>1</v>
      </c>
      <c r="P4" s="16">
        <f>COUNTIF(O2:O13,O4)</f>
        <v>12</v>
      </c>
      <c r="Q4" s="16">
        <f t="shared" si="2"/>
        <v>0</v>
      </c>
      <c r="R4" s="16">
        <f t="shared" si="3"/>
        <v>0</v>
      </c>
      <c r="S4" s="16">
        <f t="shared" si="4"/>
        <v>0</v>
      </c>
      <c r="T4" s="16">
        <f t="shared" si="5"/>
        <v>0</v>
      </c>
      <c r="U4" s="16">
        <f t="shared" si="6"/>
        <v>0</v>
      </c>
      <c r="V4" s="16">
        <f t="shared" si="7"/>
        <v>0</v>
      </c>
      <c r="W4" s="16">
        <f t="shared" si="8"/>
        <v>0</v>
      </c>
    </row>
    <row r="5" spans="1:29">
      <c r="A5" s="112"/>
      <c r="B5" s="18">
        <f>Eingabe!B6</f>
        <v>0</v>
      </c>
      <c r="C5" s="43">
        <f>Eingabe!C6</f>
        <v>0</v>
      </c>
      <c r="D5" s="19">
        <f>SUM(Eingabe!D6,Eingabe!H6,Eingabe!L6,Eingabe!P6)</f>
        <v>0</v>
      </c>
      <c r="E5" s="19">
        <f>SUM(Eingabe!E6,Eingabe!I6,Eingabe!M6,Eingabe!Q6)</f>
        <v>0</v>
      </c>
      <c r="F5" s="19">
        <f t="shared" si="0"/>
        <v>0</v>
      </c>
      <c r="G5" s="19">
        <f>SUM(Eingabe!G6,Eingabe!K6,Eingabe!O6,Eingabe!S6)</f>
        <v>0</v>
      </c>
      <c r="H5" s="46">
        <f t="shared" si="1"/>
        <v>0</v>
      </c>
      <c r="I5" s="109"/>
      <c r="O5" s="20">
        <f>RANK(F5,F2:F13,1)</f>
        <v>1</v>
      </c>
      <c r="P5" s="16">
        <f>COUNTIF(O2:O13,O5)</f>
        <v>12</v>
      </c>
      <c r="Q5" s="16">
        <f t="shared" si="2"/>
        <v>0</v>
      </c>
      <c r="R5" s="16">
        <f t="shared" si="3"/>
        <v>0</v>
      </c>
      <c r="S5" s="16">
        <f t="shared" si="4"/>
        <v>0</v>
      </c>
      <c r="T5" s="16">
        <f t="shared" si="5"/>
        <v>0</v>
      </c>
      <c r="U5" s="16">
        <f t="shared" si="6"/>
        <v>0</v>
      </c>
      <c r="V5" s="16">
        <f t="shared" si="7"/>
        <v>0</v>
      </c>
      <c r="W5" s="16">
        <f t="shared" si="8"/>
        <v>0</v>
      </c>
    </row>
    <row r="6" spans="1:29">
      <c r="A6" s="112"/>
      <c r="B6" s="18">
        <f>Eingabe!B7</f>
        <v>0</v>
      </c>
      <c r="C6" s="43">
        <f>Eingabe!C7</f>
        <v>0</v>
      </c>
      <c r="D6" s="19">
        <f>SUM(Eingabe!D7,Eingabe!H7,Eingabe!L7,Eingabe!P7)</f>
        <v>0</v>
      </c>
      <c r="E6" s="19">
        <f>SUM(Eingabe!E7,Eingabe!I7,Eingabe!M7,Eingabe!Q7)</f>
        <v>0</v>
      </c>
      <c r="F6" s="19">
        <f t="shared" si="0"/>
        <v>0</v>
      </c>
      <c r="G6" s="19">
        <f>SUM(Eingabe!G7,Eingabe!K7,Eingabe!O7,Eingabe!S7)</f>
        <v>0</v>
      </c>
      <c r="H6" s="46">
        <f t="shared" si="1"/>
        <v>0</v>
      </c>
      <c r="I6" s="109"/>
      <c r="O6" s="20">
        <f>RANK(F6,F2:F13,1)</f>
        <v>1</v>
      </c>
      <c r="P6" s="16">
        <f>COUNTIF(O2:O13,O6)</f>
        <v>12</v>
      </c>
      <c r="Q6" s="16">
        <f t="shared" si="2"/>
        <v>0</v>
      </c>
      <c r="R6" s="16">
        <f t="shared" si="3"/>
        <v>0</v>
      </c>
      <c r="S6" s="16">
        <f t="shared" si="4"/>
        <v>0</v>
      </c>
      <c r="T6" s="16">
        <f t="shared" si="5"/>
        <v>0</v>
      </c>
      <c r="U6" s="16">
        <f t="shared" si="6"/>
        <v>0</v>
      </c>
      <c r="V6" s="16">
        <f t="shared" si="7"/>
        <v>0</v>
      </c>
      <c r="W6" s="16">
        <f t="shared" si="8"/>
        <v>0</v>
      </c>
    </row>
    <row r="7" spans="1:29" ht="12" thickBot="1">
      <c r="A7" s="113"/>
      <c r="B7" s="21">
        <f>Eingabe!B8</f>
        <v>0</v>
      </c>
      <c r="C7" s="44">
        <f>Eingabe!C8</f>
        <v>0</v>
      </c>
      <c r="D7" s="23">
        <f>SUM(Eingabe!D8,Eingabe!H8,Eingabe!L8,Eingabe!P8)</f>
        <v>0</v>
      </c>
      <c r="E7" s="23">
        <f>SUM(Eingabe!E8,Eingabe!I8,Eingabe!M8,Eingabe!Q8)</f>
        <v>0</v>
      </c>
      <c r="F7" s="23">
        <f t="shared" si="0"/>
        <v>0</v>
      </c>
      <c r="G7" s="23">
        <f>SUM(Eingabe!G8,Eingabe!K8,Eingabe!O8,Eingabe!S8)</f>
        <v>0</v>
      </c>
      <c r="H7" s="47">
        <f>SUM(Q7:W7)</f>
        <v>0</v>
      </c>
      <c r="I7" s="110"/>
      <c r="J7" s="52">
        <f>SUM(D2:D7)-J17</f>
        <v>0</v>
      </c>
      <c r="K7" s="52">
        <f>SUM(E2:E7)-K17</f>
        <v>0</v>
      </c>
      <c r="L7" s="52">
        <f>SUM(F2:F7)-L17</f>
        <v>0</v>
      </c>
      <c r="M7" s="52">
        <f>SUM(G2:G7)-M17</f>
        <v>0</v>
      </c>
      <c r="O7" s="20">
        <f>RANK(F7,F2:F13,1)</f>
        <v>1</v>
      </c>
      <c r="P7" s="16">
        <f>COUNTIF(O2:O13,O7)</f>
        <v>12</v>
      </c>
      <c r="Q7" s="16">
        <f>IF(P7=1,O7,0)</f>
        <v>0</v>
      </c>
      <c r="R7" s="16">
        <f>IF(P7=2,O7+0.5,0)</f>
        <v>0</v>
      </c>
      <c r="S7" s="16">
        <f>IF(P7=3,O7+1,0)</f>
        <v>0</v>
      </c>
      <c r="T7" s="16">
        <f t="shared" si="5"/>
        <v>0</v>
      </c>
      <c r="U7" s="16">
        <f t="shared" si="6"/>
        <v>0</v>
      </c>
      <c r="V7" s="16">
        <f t="shared" si="7"/>
        <v>0</v>
      </c>
      <c r="W7" s="16">
        <f t="shared" si="8"/>
        <v>0</v>
      </c>
    </row>
    <row r="8" spans="1:29" ht="12" thickTop="1">
      <c r="A8" s="114">
        <f>Eingabe!A9</f>
        <v>0</v>
      </c>
      <c r="B8" s="24">
        <f>Eingabe!B9</f>
        <v>0</v>
      </c>
      <c r="C8" s="45">
        <f>Eingabe!C9</f>
        <v>0</v>
      </c>
      <c r="D8" s="26">
        <f>SUM(Eingabe!D9,Eingabe!H9,Eingabe!L9,Eingabe!P9)</f>
        <v>0</v>
      </c>
      <c r="E8" s="26">
        <f>SUM(Eingabe!E9,Eingabe!I9,Eingabe!M9,Eingabe!Q9)</f>
        <v>0</v>
      </c>
      <c r="F8" s="26">
        <f t="shared" si="0"/>
        <v>0</v>
      </c>
      <c r="G8" s="26">
        <f>SUM(Eingabe!G9,Eingabe!K9,Eingabe!O9,Eingabe!S9)</f>
        <v>0</v>
      </c>
      <c r="H8" s="48">
        <f t="shared" si="1"/>
        <v>0</v>
      </c>
      <c r="I8" s="109">
        <f>Y3</f>
        <v>1</v>
      </c>
      <c r="O8" s="20">
        <f>RANK(F8,F2:F13,1)</f>
        <v>1</v>
      </c>
      <c r="P8" s="16">
        <f>COUNTIF(O2:O13,O8)</f>
        <v>12</v>
      </c>
      <c r="Q8" s="16">
        <f t="shared" si="2"/>
        <v>0</v>
      </c>
      <c r="R8" s="16">
        <f t="shared" si="3"/>
        <v>0</v>
      </c>
      <c r="S8" s="16">
        <f t="shared" si="4"/>
        <v>0</v>
      </c>
      <c r="T8" s="16">
        <f t="shared" si="5"/>
        <v>0</v>
      </c>
      <c r="U8" s="16">
        <f t="shared" si="6"/>
        <v>0</v>
      </c>
      <c r="V8" s="16">
        <f t="shared" si="7"/>
        <v>0</v>
      </c>
      <c r="W8" s="16">
        <f t="shared" si="8"/>
        <v>0</v>
      </c>
    </row>
    <row r="9" spans="1:29">
      <c r="A9" s="112"/>
      <c r="B9" s="18">
        <f>Eingabe!B10</f>
        <v>0</v>
      </c>
      <c r="C9" s="43">
        <f>Eingabe!C10</f>
        <v>0</v>
      </c>
      <c r="D9" s="19">
        <f>SUM(Eingabe!D10,Eingabe!H10,Eingabe!L10,Eingabe!P10)</f>
        <v>0</v>
      </c>
      <c r="E9" s="19">
        <f>SUM(Eingabe!E10,Eingabe!I10,Eingabe!M10,Eingabe!Q10)</f>
        <v>0</v>
      </c>
      <c r="F9" s="19">
        <f t="shared" si="0"/>
        <v>0</v>
      </c>
      <c r="G9" s="19">
        <f>SUM(Eingabe!G10,Eingabe!K10,Eingabe!O10,Eingabe!S10)</f>
        <v>0</v>
      </c>
      <c r="H9" s="46">
        <f t="shared" si="1"/>
        <v>0</v>
      </c>
      <c r="I9" s="109"/>
      <c r="O9" s="20">
        <f>RANK(F9,F2:F13,1)</f>
        <v>1</v>
      </c>
      <c r="P9" s="16">
        <f>COUNTIF(O2:O13,O9)</f>
        <v>12</v>
      </c>
      <c r="Q9" s="16">
        <f t="shared" si="2"/>
        <v>0</v>
      </c>
      <c r="R9" s="16">
        <f t="shared" si="3"/>
        <v>0</v>
      </c>
      <c r="S9" s="16">
        <f t="shared" si="4"/>
        <v>0</v>
      </c>
      <c r="T9" s="16">
        <f t="shared" si="5"/>
        <v>0</v>
      </c>
      <c r="U9" s="16">
        <f t="shared" si="6"/>
        <v>0</v>
      </c>
      <c r="V9" s="16">
        <f t="shared" si="7"/>
        <v>0</v>
      </c>
      <c r="W9" s="16">
        <f t="shared" si="8"/>
        <v>0</v>
      </c>
    </row>
    <row r="10" spans="1:29">
      <c r="A10" s="112"/>
      <c r="B10" s="18">
        <f>Eingabe!B11</f>
        <v>0</v>
      </c>
      <c r="C10" s="43">
        <f>Eingabe!C11</f>
        <v>0</v>
      </c>
      <c r="D10" s="19">
        <f>SUM(Eingabe!D11,Eingabe!H11,Eingabe!L11,Eingabe!P11)</f>
        <v>0</v>
      </c>
      <c r="E10" s="19">
        <f>SUM(Eingabe!E11,Eingabe!I11,Eingabe!M11,Eingabe!Q11)</f>
        <v>0</v>
      </c>
      <c r="F10" s="19">
        <f t="shared" si="0"/>
        <v>0</v>
      </c>
      <c r="G10" s="19">
        <f>SUM(Eingabe!G11,Eingabe!K11,Eingabe!O11,Eingabe!S11)</f>
        <v>0</v>
      </c>
      <c r="H10" s="46">
        <f t="shared" si="1"/>
        <v>0</v>
      </c>
      <c r="I10" s="109"/>
      <c r="O10" s="20">
        <f>RANK(F10,F2:F13,1)</f>
        <v>1</v>
      </c>
      <c r="P10" s="16">
        <f>COUNTIF(O2:O13,O10)</f>
        <v>12</v>
      </c>
      <c r="Q10" s="16">
        <f t="shared" si="2"/>
        <v>0</v>
      </c>
      <c r="R10" s="16">
        <f t="shared" si="3"/>
        <v>0</v>
      </c>
      <c r="S10" s="16">
        <f t="shared" si="4"/>
        <v>0</v>
      </c>
      <c r="T10" s="16">
        <f t="shared" si="5"/>
        <v>0</v>
      </c>
      <c r="U10" s="16">
        <f t="shared" si="6"/>
        <v>0</v>
      </c>
      <c r="V10" s="16">
        <f t="shared" si="7"/>
        <v>0</v>
      </c>
      <c r="W10" s="16">
        <f t="shared" si="8"/>
        <v>0</v>
      </c>
    </row>
    <row r="11" spans="1:29">
      <c r="A11" s="112"/>
      <c r="B11" s="18">
        <f>Eingabe!B12</f>
        <v>0</v>
      </c>
      <c r="C11" s="43">
        <f>Eingabe!C12</f>
        <v>0</v>
      </c>
      <c r="D11" s="19">
        <f>SUM(Eingabe!D12,Eingabe!H12,Eingabe!L12,Eingabe!P12)</f>
        <v>0</v>
      </c>
      <c r="E11" s="19">
        <f>SUM(Eingabe!E12,Eingabe!I12,Eingabe!M12,Eingabe!Q12)</f>
        <v>0</v>
      </c>
      <c r="F11" s="19">
        <f t="shared" si="0"/>
        <v>0</v>
      </c>
      <c r="G11" s="19">
        <f>SUM(Eingabe!G12,Eingabe!K12,Eingabe!O12,Eingabe!S12)</f>
        <v>0</v>
      </c>
      <c r="H11" s="46">
        <f t="shared" si="1"/>
        <v>0</v>
      </c>
      <c r="I11" s="109"/>
      <c r="O11" s="20">
        <f>RANK(F11,F2:F13,1)</f>
        <v>1</v>
      </c>
      <c r="P11" s="16">
        <f>COUNTIF(O2:O13,O11)</f>
        <v>12</v>
      </c>
      <c r="Q11" s="16">
        <f t="shared" si="2"/>
        <v>0</v>
      </c>
      <c r="R11" s="16">
        <f t="shared" si="3"/>
        <v>0</v>
      </c>
      <c r="S11" s="16">
        <f t="shared" si="4"/>
        <v>0</v>
      </c>
      <c r="T11" s="16">
        <f t="shared" si="5"/>
        <v>0</v>
      </c>
      <c r="U11" s="16">
        <f t="shared" si="6"/>
        <v>0</v>
      </c>
      <c r="V11" s="16">
        <f t="shared" si="7"/>
        <v>0</v>
      </c>
      <c r="W11" s="16">
        <f t="shared" si="8"/>
        <v>0</v>
      </c>
    </row>
    <row r="12" spans="1:29">
      <c r="A12" s="112"/>
      <c r="B12" s="18">
        <f>Eingabe!B13</f>
        <v>0</v>
      </c>
      <c r="C12" s="43">
        <f>Eingabe!C13</f>
        <v>0</v>
      </c>
      <c r="D12" s="19">
        <f>SUM(Eingabe!D13,Eingabe!H13,Eingabe!L13,Eingabe!P13)</f>
        <v>0</v>
      </c>
      <c r="E12" s="19">
        <f>SUM(Eingabe!E13,Eingabe!I13,Eingabe!M13,Eingabe!Q13)</f>
        <v>0</v>
      </c>
      <c r="F12" s="19">
        <f t="shared" si="0"/>
        <v>0</v>
      </c>
      <c r="G12" s="19">
        <f>SUM(Eingabe!G13,Eingabe!K13,Eingabe!O13,Eingabe!S13)</f>
        <v>0</v>
      </c>
      <c r="H12" s="46">
        <f t="shared" si="1"/>
        <v>0</v>
      </c>
      <c r="I12" s="109"/>
      <c r="O12" s="20">
        <f>RANK(F12,F2:F13,1)</f>
        <v>1</v>
      </c>
      <c r="P12" s="16">
        <f>COUNTIF(O2:O13,O12)</f>
        <v>12</v>
      </c>
      <c r="Q12" s="16">
        <f t="shared" si="2"/>
        <v>0</v>
      </c>
      <c r="R12" s="16">
        <f t="shared" si="3"/>
        <v>0</v>
      </c>
      <c r="S12" s="16">
        <f t="shared" si="4"/>
        <v>0</v>
      </c>
      <c r="T12" s="16">
        <f t="shared" si="5"/>
        <v>0</v>
      </c>
      <c r="U12" s="16">
        <f t="shared" si="6"/>
        <v>0</v>
      </c>
      <c r="V12" s="16">
        <f t="shared" si="7"/>
        <v>0</v>
      </c>
      <c r="W12" s="16">
        <f t="shared" si="8"/>
        <v>0</v>
      </c>
    </row>
    <row r="13" spans="1:29" ht="12" thickBot="1">
      <c r="A13" s="113"/>
      <c r="B13" s="21">
        <f>Eingabe!B14</f>
        <v>0</v>
      </c>
      <c r="C13" s="44">
        <f>Eingabe!C14</f>
        <v>0</v>
      </c>
      <c r="D13" s="23">
        <f>SUM(Eingabe!D14,Eingabe!H14,Eingabe!L14,Eingabe!P14)</f>
        <v>0</v>
      </c>
      <c r="E13" s="23">
        <f>SUM(Eingabe!E14,Eingabe!I14,Eingabe!M14,Eingabe!Q14)</f>
        <v>0</v>
      </c>
      <c r="F13" s="23">
        <f t="shared" si="0"/>
        <v>0</v>
      </c>
      <c r="G13" s="23">
        <f>SUM(Eingabe!G14,Eingabe!K14,Eingabe!O14,Eingabe!S14)</f>
        <v>0</v>
      </c>
      <c r="H13" s="47">
        <f t="shared" si="1"/>
        <v>0</v>
      </c>
      <c r="I13" s="110"/>
      <c r="J13" s="52">
        <f>SUM(D8:D13)-J18</f>
        <v>0</v>
      </c>
      <c r="K13" s="52">
        <f>SUM(E8:E13)-K18</f>
        <v>0</v>
      </c>
      <c r="L13" s="52">
        <f>SUM(F8:F13)-L18</f>
        <v>0</v>
      </c>
      <c r="M13" s="52">
        <f>SUM(G8:G13)-M18</f>
        <v>0</v>
      </c>
      <c r="O13" s="20">
        <f>RANK(F13,F2:F13,1)</f>
        <v>1</v>
      </c>
      <c r="P13" s="16">
        <f>COUNTIF(O2:O13,O13)</f>
        <v>12</v>
      </c>
      <c r="Q13" s="16">
        <f t="shared" si="2"/>
        <v>0</v>
      </c>
      <c r="R13" s="16">
        <f t="shared" si="3"/>
        <v>0</v>
      </c>
      <c r="S13" s="16">
        <f t="shared" si="4"/>
        <v>0</v>
      </c>
      <c r="T13" s="16">
        <f t="shared" si="5"/>
        <v>0</v>
      </c>
      <c r="U13" s="16">
        <f t="shared" si="6"/>
        <v>0</v>
      </c>
      <c r="V13" s="16">
        <f t="shared" si="7"/>
        <v>0</v>
      </c>
      <c r="W13" s="16">
        <f t="shared" si="8"/>
        <v>0</v>
      </c>
    </row>
    <row r="14" spans="1:29" ht="12" thickTop="1">
      <c r="B14" s="27"/>
      <c r="G14" s="28"/>
    </row>
    <row r="16" spans="1:29" ht="12.75">
      <c r="A16" s="71"/>
      <c r="B16" s="100" t="s">
        <v>65</v>
      </c>
      <c r="C16" s="99"/>
      <c r="D16" s="99"/>
      <c r="E16" s="99"/>
      <c r="F16" s="99"/>
      <c r="J16" s="96" t="s">
        <v>61</v>
      </c>
      <c r="K16" s="96" t="s">
        <v>62</v>
      </c>
      <c r="L16" s="96" t="s">
        <v>30</v>
      </c>
      <c r="M16" s="96" t="s">
        <v>63</v>
      </c>
    </row>
    <row r="17" spans="1:13" ht="12.75">
      <c r="B17" s="99"/>
      <c r="C17" s="99"/>
      <c r="D17" s="99"/>
      <c r="E17" s="99"/>
      <c r="F17" s="100" t="s">
        <v>60</v>
      </c>
      <c r="G17" s="93"/>
      <c r="H17" s="93"/>
      <c r="I17" s="94"/>
      <c r="J17" s="95"/>
      <c r="K17" s="95"/>
      <c r="L17" s="95"/>
      <c r="M17" s="95"/>
    </row>
    <row r="18" spans="1:13" ht="12.75">
      <c r="A18" s="71"/>
      <c r="B18" s="99"/>
      <c r="C18" s="99"/>
      <c r="D18" s="99"/>
      <c r="E18" s="99"/>
      <c r="F18" s="100" t="s">
        <v>59</v>
      </c>
      <c r="G18" s="93"/>
      <c r="H18" s="93"/>
      <c r="I18" s="94"/>
      <c r="J18" s="95"/>
      <c r="K18" s="95"/>
      <c r="L18" s="95"/>
      <c r="M18" s="95"/>
    </row>
    <row r="20" spans="1:13" ht="12.75">
      <c r="B20" s="100" t="s">
        <v>66</v>
      </c>
    </row>
  </sheetData>
  <mergeCells count="4">
    <mergeCell ref="I2:I7"/>
    <mergeCell ref="I8:I13"/>
    <mergeCell ref="A2:A7"/>
    <mergeCell ref="A8:A13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A8" sqref="A8"/>
    </sheetView>
  </sheetViews>
  <sheetFormatPr baseColWidth="10" defaultRowHeight="12.75"/>
  <cols>
    <col min="1" max="1" width="18.28515625" customWidth="1"/>
    <col min="2" max="2" width="1.7109375" customWidth="1"/>
    <col min="3" max="9" width="6.7109375" customWidth="1"/>
    <col min="10" max="10" width="5.7109375" customWidth="1"/>
    <col min="11" max="11" width="18.28515625" customWidth="1"/>
    <col min="12" max="12" width="1.7109375" customWidth="1"/>
    <col min="13" max="19" width="6.7109375" customWidth="1"/>
  </cols>
  <sheetData>
    <row r="1" spans="1:19" ht="19.5" customHeight="1">
      <c r="A1" s="70" t="s">
        <v>42</v>
      </c>
      <c r="B1" s="68"/>
      <c r="C1" s="68"/>
      <c r="D1" s="68"/>
      <c r="E1" s="68"/>
      <c r="F1" s="75"/>
      <c r="G1" s="69"/>
      <c r="H1" s="68"/>
      <c r="I1" s="72"/>
      <c r="J1" s="77"/>
      <c r="K1" s="70"/>
      <c r="L1" s="74"/>
      <c r="M1" s="57"/>
      <c r="N1" s="57"/>
      <c r="O1" s="68"/>
      <c r="P1" s="75"/>
      <c r="Q1" s="76"/>
      <c r="R1" s="57"/>
      <c r="S1" s="57"/>
    </row>
    <row r="2" spans="1:19" ht="7.5" customHeight="1">
      <c r="A2" s="70"/>
      <c r="B2" s="68"/>
      <c r="C2" s="68"/>
      <c r="D2" s="68"/>
      <c r="E2" s="68"/>
      <c r="F2" s="75"/>
      <c r="G2" s="69"/>
      <c r="H2" s="68"/>
      <c r="I2" s="72"/>
      <c r="J2" s="77"/>
      <c r="K2" s="70"/>
      <c r="L2" s="74"/>
      <c r="M2" s="57"/>
      <c r="N2" s="57"/>
      <c r="O2" s="68"/>
      <c r="P2" s="75"/>
      <c r="Q2" s="76"/>
      <c r="R2" s="57"/>
      <c r="S2" s="57"/>
    </row>
    <row r="3" spans="1:19" s="82" customFormat="1" ht="20.100000000000001" customHeight="1">
      <c r="A3" s="78" t="s">
        <v>51</v>
      </c>
      <c r="B3" s="79"/>
      <c r="C3" s="77" t="str">
        <f>Eingabe!B16</f>
        <v>02</v>
      </c>
      <c r="D3" s="79" t="s">
        <v>54</v>
      </c>
      <c r="E3" s="83" t="str">
        <f>Eingabe!B17</f>
        <v>Bezirksklasse Frauen Staffel 3</v>
      </c>
      <c r="F3" s="78"/>
      <c r="G3" s="79"/>
      <c r="H3" s="79"/>
      <c r="I3" s="79"/>
      <c r="J3" s="79" t="s">
        <v>48</v>
      </c>
      <c r="K3" s="78" t="str">
        <f>Eingabe!B19</f>
        <v>Ehrenfriedersdorf</v>
      </c>
      <c r="L3" s="80"/>
      <c r="M3" s="81"/>
      <c r="N3" s="79"/>
      <c r="O3" s="79" t="s">
        <v>55</v>
      </c>
      <c r="P3" s="115">
        <f>Eingabe!B18</f>
        <v>41539</v>
      </c>
      <c r="Q3" s="116"/>
      <c r="R3" s="81"/>
      <c r="S3" s="81"/>
    </row>
    <row r="4" spans="1:19" ht="12.7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</row>
    <row r="6" spans="1:19" ht="20.100000000000001" customHeight="1">
      <c r="A6" s="5">
        <f>Zählen!A2</f>
        <v>0</v>
      </c>
      <c r="B6" s="1"/>
      <c r="C6" s="1"/>
      <c r="D6" s="1"/>
      <c r="E6" s="1"/>
      <c r="F6" s="1"/>
      <c r="G6" s="1"/>
      <c r="H6" s="1"/>
      <c r="I6" s="1"/>
      <c r="J6" s="1"/>
      <c r="K6" s="5">
        <f>Zählen!A8</f>
        <v>0</v>
      </c>
      <c r="L6" s="1"/>
      <c r="M6" s="1"/>
      <c r="N6" s="1"/>
      <c r="O6" s="1"/>
      <c r="P6" s="1"/>
      <c r="Q6" s="1"/>
      <c r="R6" s="1"/>
      <c r="S6" s="1"/>
    </row>
    <row r="7" spans="1:19" ht="20.100000000000001" customHeight="1">
      <c r="A7" s="2" t="s">
        <v>0</v>
      </c>
      <c r="B7" s="2"/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1"/>
      <c r="K7" s="2" t="s">
        <v>0</v>
      </c>
      <c r="L7" s="2"/>
      <c r="M7" s="2" t="s">
        <v>1</v>
      </c>
      <c r="N7" s="2" t="s">
        <v>2</v>
      </c>
      <c r="O7" s="2" t="s">
        <v>3</v>
      </c>
      <c r="P7" s="2" t="s">
        <v>4</v>
      </c>
      <c r="Q7" s="2" t="s">
        <v>5</v>
      </c>
      <c r="R7" s="2" t="s">
        <v>6</v>
      </c>
      <c r="S7" s="2" t="s">
        <v>7</v>
      </c>
    </row>
    <row r="8" spans="1:19" ht="21.95" customHeight="1">
      <c r="A8" s="6">
        <f>Zählen!B2</f>
        <v>0</v>
      </c>
      <c r="B8" s="3"/>
      <c r="C8" s="148">
        <f>Zählen!C2</f>
        <v>0</v>
      </c>
      <c r="D8" s="3">
        <f>Zählen!D2</f>
        <v>0</v>
      </c>
      <c r="E8" s="3">
        <f>Zählen!E2</f>
        <v>0</v>
      </c>
      <c r="F8" s="3">
        <f t="shared" ref="F8:F13" si="0">D8+E8</f>
        <v>0</v>
      </c>
      <c r="G8" s="3">
        <f>Zählen!G2</f>
        <v>0</v>
      </c>
      <c r="H8" s="10">
        <f>Zählen!H2</f>
        <v>0</v>
      </c>
      <c r="I8" s="117">
        <f>Zählen!I2</f>
        <v>1</v>
      </c>
      <c r="J8" s="1"/>
      <c r="K8" s="6">
        <f>Zählen!B8</f>
        <v>0</v>
      </c>
      <c r="L8" s="3"/>
      <c r="M8" s="148">
        <f>Zählen!C8</f>
        <v>0</v>
      </c>
      <c r="N8" s="3">
        <f>Zählen!D8</f>
        <v>0</v>
      </c>
      <c r="O8" s="3">
        <f>Zählen!E8</f>
        <v>0</v>
      </c>
      <c r="P8" s="3">
        <f t="shared" ref="P8:P13" si="1">N8+O8</f>
        <v>0</v>
      </c>
      <c r="Q8" s="3">
        <f>Zählen!G8</f>
        <v>0</v>
      </c>
      <c r="R8" s="10">
        <f>Zählen!H8</f>
        <v>0</v>
      </c>
      <c r="S8" s="117">
        <f>Zählen!I8</f>
        <v>1</v>
      </c>
    </row>
    <row r="9" spans="1:19" ht="21.95" customHeight="1">
      <c r="A9" s="6">
        <f>Zählen!B3</f>
        <v>0</v>
      </c>
      <c r="B9" s="3"/>
      <c r="C9" s="148">
        <f>Zählen!C3</f>
        <v>0</v>
      </c>
      <c r="D9" s="3">
        <f>Zählen!D3</f>
        <v>0</v>
      </c>
      <c r="E9" s="3">
        <f>Zählen!E3</f>
        <v>0</v>
      </c>
      <c r="F9" s="3">
        <f t="shared" si="0"/>
        <v>0</v>
      </c>
      <c r="G9" s="3">
        <f>Zählen!G3</f>
        <v>0</v>
      </c>
      <c r="H9" s="10">
        <f>Zählen!H3</f>
        <v>0</v>
      </c>
      <c r="I9" s="118"/>
      <c r="J9" s="1"/>
      <c r="K9" s="6">
        <f>Zählen!B9</f>
        <v>0</v>
      </c>
      <c r="L9" s="3"/>
      <c r="M9" s="148">
        <f>Zählen!C9</f>
        <v>0</v>
      </c>
      <c r="N9" s="3">
        <f>Zählen!D9</f>
        <v>0</v>
      </c>
      <c r="O9" s="3">
        <f>Zählen!E9</f>
        <v>0</v>
      </c>
      <c r="P9" s="3">
        <f t="shared" si="1"/>
        <v>0</v>
      </c>
      <c r="Q9" s="3">
        <f>Zählen!G9</f>
        <v>0</v>
      </c>
      <c r="R9" s="10">
        <f>Zählen!H9</f>
        <v>0</v>
      </c>
      <c r="S9" s="118"/>
    </row>
    <row r="10" spans="1:19" ht="21.95" customHeight="1">
      <c r="A10" s="6">
        <f>Zählen!B4</f>
        <v>0</v>
      </c>
      <c r="B10" s="3"/>
      <c r="C10" s="148">
        <f>Zählen!C4</f>
        <v>0</v>
      </c>
      <c r="D10" s="3">
        <f>Zählen!D4</f>
        <v>0</v>
      </c>
      <c r="E10" s="3">
        <f>Zählen!E4</f>
        <v>0</v>
      </c>
      <c r="F10" s="3">
        <f t="shared" si="0"/>
        <v>0</v>
      </c>
      <c r="G10" s="3">
        <f>Zählen!G4</f>
        <v>0</v>
      </c>
      <c r="H10" s="10">
        <f>Zählen!H4</f>
        <v>0</v>
      </c>
      <c r="I10" s="118"/>
      <c r="J10" s="1"/>
      <c r="K10" s="6">
        <f>Zählen!B10</f>
        <v>0</v>
      </c>
      <c r="L10" s="3"/>
      <c r="M10" s="148">
        <f>Zählen!C10</f>
        <v>0</v>
      </c>
      <c r="N10" s="3">
        <f>Zählen!D10</f>
        <v>0</v>
      </c>
      <c r="O10" s="3">
        <f>Zählen!E10</f>
        <v>0</v>
      </c>
      <c r="P10" s="3">
        <f t="shared" si="1"/>
        <v>0</v>
      </c>
      <c r="Q10" s="3">
        <f>Zählen!G10</f>
        <v>0</v>
      </c>
      <c r="R10" s="10">
        <f>Zählen!H10</f>
        <v>0</v>
      </c>
      <c r="S10" s="118"/>
    </row>
    <row r="11" spans="1:19" ht="21.95" customHeight="1">
      <c r="A11" s="6">
        <f>Zählen!B5</f>
        <v>0</v>
      </c>
      <c r="B11" s="3"/>
      <c r="C11" s="148">
        <f>Zählen!C5</f>
        <v>0</v>
      </c>
      <c r="D11" s="3">
        <f>Zählen!D5</f>
        <v>0</v>
      </c>
      <c r="E11" s="3">
        <f>Zählen!E5</f>
        <v>0</v>
      </c>
      <c r="F11" s="3">
        <f t="shared" si="0"/>
        <v>0</v>
      </c>
      <c r="G11" s="3">
        <f>Zählen!G5</f>
        <v>0</v>
      </c>
      <c r="H11" s="10">
        <f>Zählen!H5</f>
        <v>0</v>
      </c>
      <c r="I11" s="118"/>
      <c r="J11" s="1"/>
      <c r="K11" s="6">
        <f>Zählen!B11</f>
        <v>0</v>
      </c>
      <c r="L11" s="2"/>
      <c r="M11" s="148">
        <f>Zählen!C11</f>
        <v>0</v>
      </c>
      <c r="N11" s="3">
        <f>Zählen!D11</f>
        <v>0</v>
      </c>
      <c r="O11" s="3">
        <f>Zählen!E11</f>
        <v>0</v>
      </c>
      <c r="P11" s="3">
        <f t="shared" si="1"/>
        <v>0</v>
      </c>
      <c r="Q11" s="3">
        <f>Zählen!G11</f>
        <v>0</v>
      </c>
      <c r="R11" s="10">
        <f>Zählen!H11</f>
        <v>0</v>
      </c>
      <c r="S11" s="118"/>
    </row>
    <row r="12" spans="1:19" ht="21.95" customHeight="1">
      <c r="A12" s="6">
        <f>Zählen!B6</f>
        <v>0</v>
      </c>
      <c r="B12" s="2"/>
      <c r="C12" s="148">
        <f>Zählen!C6</f>
        <v>0</v>
      </c>
      <c r="D12" s="3">
        <f>Zählen!D6</f>
        <v>0</v>
      </c>
      <c r="E12" s="3">
        <f>Zählen!E6</f>
        <v>0</v>
      </c>
      <c r="F12" s="3">
        <f t="shared" si="0"/>
        <v>0</v>
      </c>
      <c r="G12" s="3">
        <f>Zählen!G6</f>
        <v>0</v>
      </c>
      <c r="H12" s="10">
        <f>Zählen!H6</f>
        <v>0</v>
      </c>
      <c r="I12" s="118"/>
      <c r="J12" s="1"/>
      <c r="K12" s="6">
        <f>Zählen!B12</f>
        <v>0</v>
      </c>
      <c r="L12" s="2"/>
      <c r="M12" s="148">
        <f>Zählen!C12</f>
        <v>0</v>
      </c>
      <c r="N12" s="3">
        <f>Zählen!D12</f>
        <v>0</v>
      </c>
      <c r="O12" s="3">
        <f>Zählen!E12</f>
        <v>0</v>
      </c>
      <c r="P12" s="3">
        <f t="shared" si="1"/>
        <v>0</v>
      </c>
      <c r="Q12" s="3">
        <f>Zählen!G12</f>
        <v>0</v>
      </c>
      <c r="R12" s="10">
        <f>Zählen!H12</f>
        <v>0</v>
      </c>
      <c r="S12" s="118"/>
    </row>
    <row r="13" spans="1:19" ht="21.95" customHeight="1">
      <c r="A13" s="6">
        <f>Zählen!B7</f>
        <v>0</v>
      </c>
      <c r="B13" s="3"/>
      <c r="C13" s="148">
        <f>Zählen!C7</f>
        <v>0</v>
      </c>
      <c r="D13" s="3">
        <f>Zählen!D7</f>
        <v>0</v>
      </c>
      <c r="E13" s="3">
        <f>Zählen!E7</f>
        <v>0</v>
      </c>
      <c r="F13" s="3">
        <f t="shared" si="0"/>
        <v>0</v>
      </c>
      <c r="G13" s="3">
        <f>Zählen!G7</f>
        <v>0</v>
      </c>
      <c r="H13" s="10">
        <f>Zählen!H7</f>
        <v>0</v>
      </c>
      <c r="I13" s="119"/>
      <c r="J13" s="1"/>
      <c r="K13" s="6">
        <f>Zählen!B13</f>
        <v>0</v>
      </c>
      <c r="L13" s="3"/>
      <c r="M13" s="148">
        <f>Zählen!C13</f>
        <v>0</v>
      </c>
      <c r="N13" s="3">
        <f>Zählen!D13</f>
        <v>0</v>
      </c>
      <c r="O13" s="3">
        <f>Zählen!E13</f>
        <v>0</v>
      </c>
      <c r="P13" s="3">
        <f t="shared" si="1"/>
        <v>0</v>
      </c>
      <c r="Q13" s="3">
        <f>Zählen!G13</f>
        <v>0</v>
      </c>
      <c r="R13" s="10">
        <f>Zählen!H13</f>
        <v>0</v>
      </c>
      <c r="S13" s="119"/>
    </row>
    <row r="14" spans="1:19" ht="21.95" customHeight="1" thickBot="1">
      <c r="A14" s="1"/>
      <c r="B14" s="1"/>
      <c r="C14" s="1"/>
      <c r="D14" s="11">
        <f>Zählen!J7</f>
        <v>0</v>
      </c>
      <c r="E14" s="12">
        <f>Zählen!K7</f>
        <v>0</v>
      </c>
      <c r="F14" s="12">
        <f>Zählen!L7</f>
        <v>0</v>
      </c>
      <c r="G14" s="97">
        <f>Zählen!M7</f>
        <v>0</v>
      </c>
      <c r="H14" s="1"/>
      <c r="I14" s="1"/>
      <c r="J14" s="1"/>
      <c r="K14" s="1"/>
      <c r="L14" s="1"/>
      <c r="M14" s="1"/>
      <c r="N14" s="11">
        <f>Zählen!J13</f>
        <v>0</v>
      </c>
      <c r="O14" s="12">
        <f>Zählen!K13</f>
        <v>0</v>
      </c>
      <c r="P14" s="12">
        <f>Zählen!L13</f>
        <v>0</v>
      </c>
      <c r="Q14" s="97">
        <f>Zählen!M13</f>
        <v>0</v>
      </c>
      <c r="R14" s="1"/>
      <c r="S14" s="1"/>
    </row>
    <row r="15" spans="1:19" ht="12" customHeight="1" thickTop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6" customHeight="1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</row>
    <row r="19" spans="1:19" ht="12" customHeight="1">
      <c r="A19" s="1"/>
      <c r="B19" s="1"/>
      <c r="C19" s="1"/>
      <c r="D19" s="8"/>
      <c r="E19" s="8"/>
      <c r="F19" s="8"/>
      <c r="G19" s="8"/>
      <c r="H19" s="1"/>
      <c r="I19" s="1"/>
      <c r="J19" s="1"/>
      <c r="K19" s="1"/>
      <c r="L19" s="1"/>
      <c r="M19" s="1"/>
      <c r="N19" s="8"/>
      <c r="O19" s="8"/>
      <c r="P19" s="8"/>
      <c r="Q19" s="8"/>
      <c r="R19" s="1"/>
      <c r="S19" s="1"/>
    </row>
    <row r="20" spans="1:19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</row>
    <row r="21" spans="1:19" ht="20.100000000000001" customHeight="1"/>
    <row r="22" spans="1:19" ht="20.100000000000001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20.100000000000001" customHeight="1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8" spans="1:19" ht="12.75" customHeight="1">
      <c r="A28" s="7" t="s">
        <v>8</v>
      </c>
      <c r="B28" s="4"/>
      <c r="C28" s="4"/>
      <c r="D28" s="4"/>
      <c r="E28" s="4"/>
      <c r="F28" s="4"/>
      <c r="G28" s="4"/>
      <c r="H28" s="4"/>
      <c r="I28" s="4"/>
      <c r="J28" s="1"/>
      <c r="K28" s="7" t="s">
        <v>8</v>
      </c>
      <c r="L28" s="4"/>
      <c r="M28" s="4"/>
      <c r="N28" s="4"/>
      <c r="O28" s="4"/>
      <c r="P28" s="4"/>
      <c r="Q28" s="4"/>
      <c r="R28" s="4"/>
      <c r="S28" s="4"/>
    </row>
  </sheetData>
  <mergeCells count="7">
    <mergeCell ref="P3:Q3"/>
    <mergeCell ref="A22:S23"/>
    <mergeCell ref="I8:I13"/>
    <mergeCell ref="S8:S13"/>
    <mergeCell ref="A20:S20"/>
    <mergeCell ref="A5:S5"/>
    <mergeCell ref="A18:S18"/>
  </mergeCells>
  <phoneticPr fontId="2" type="noConversion"/>
  <conditionalFormatting sqref="P19 F19">
    <cfRule type="cellIs" dxfId="9" priority="1" stopIfTrue="1" operator="between">
      <formula>4900</formula>
      <formula>5000</formula>
    </cfRule>
    <cfRule type="cellIs" dxfId="8" priority="2" stopIfTrue="1" operator="between">
      <formula>"größer als"</formula>
      <formula>5000</formula>
    </cfRule>
  </conditionalFormatting>
  <conditionalFormatting sqref="O19 E19">
    <cfRule type="cellIs" dxfId="7" priority="3" stopIfTrue="1" operator="between">
      <formula>1550</formula>
      <formula>1650</formula>
    </cfRule>
    <cfRule type="cellIs" dxfId="6" priority="4" stopIfTrue="1" operator="between">
      <formula>"größer als"</formula>
      <formula>1650</formula>
    </cfRule>
  </conditionalFormatting>
  <conditionalFormatting sqref="N19 D19">
    <cfRule type="cellIs" dxfId="5" priority="5" stopIfTrue="1" operator="between">
      <formula>3360</formula>
      <formula>3480</formula>
    </cfRule>
    <cfRule type="cellIs" dxfId="4" priority="6" stopIfTrue="1" operator="between">
      <formula>"größer als"</formula>
      <formula>3480</formula>
    </cfRule>
  </conditionalFormatting>
  <conditionalFormatting sqref="Q19 G19">
    <cfRule type="cellIs" dxfId="3" priority="7" stopIfTrue="1" operator="equal">
      <formula>25</formula>
    </cfRule>
    <cfRule type="cellIs" dxfId="2" priority="8" stopIfTrue="1" operator="between">
      <formula>0</formula>
      <formula>24</formula>
    </cfRule>
  </conditionalFormatting>
  <conditionalFormatting sqref="M8:M13">
    <cfRule type="cellIs" dxfId="1" priority="9" stopIfTrue="1" operator="between">
      <formula>580</formula>
      <formula>599</formula>
    </cfRule>
    <cfRule type="cellIs" dxfId="0" priority="10" stopIfTrue="1" operator="between">
      <formula>"größer als"</formula>
      <formula>600</formula>
    </cfRule>
  </conditionalFormatting>
  <pageMargins left="0.39370078740157483" right="0.39370078740157483" top="0.78740157480314965" bottom="0" header="0.51181102362204722" footer="0.51181102362204722"/>
  <pageSetup paperSize="9" orientation="landscape" horizontalDpi="4294967293" r:id="rId1"/>
  <headerFooter alignWithMargins="0"/>
  <drawing r:id="rId2"/>
  <legacyDrawing r:id="rId3"/>
  <oleObjects>
    <oleObject progId="Arbeitsblatt" shapeId="2049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J49"/>
  <sheetViews>
    <sheetView topLeftCell="A4" workbookViewId="0">
      <selection activeCell="H9" sqref="H9:I9"/>
    </sheetView>
  </sheetViews>
  <sheetFormatPr baseColWidth="10" defaultRowHeight="12.75"/>
  <cols>
    <col min="1" max="1" width="5.7109375" style="57" customWidth="1"/>
    <col min="2" max="2" width="11.7109375" style="57" customWidth="1"/>
    <col min="3" max="4" width="12.7109375" style="57" customWidth="1"/>
    <col min="5" max="5" width="4.85546875" style="57" customWidth="1"/>
    <col min="6" max="6" width="5.7109375" style="57" customWidth="1"/>
    <col min="7" max="7" width="11.7109375" style="57" customWidth="1"/>
    <col min="8" max="9" width="12.7109375" style="57" customWidth="1"/>
    <col min="10" max="16384" width="11.42578125" style="57"/>
  </cols>
  <sheetData>
    <row r="1" spans="1:10" ht="20.100000000000001" customHeight="1">
      <c r="A1" s="54" t="s">
        <v>12</v>
      </c>
      <c r="B1" s="55"/>
      <c r="C1" s="55"/>
      <c r="D1" s="56"/>
      <c r="E1" s="56"/>
      <c r="F1" s="56"/>
      <c r="G1" s="56"/>
      <c r="H1" s="56"/>
      <c r="I1" s="56"/>
    </row>
    <row r="2" spans="1:10" ht="20.100000000000001" customHeight="1">
      <c r="A2" s="56"/>
      <c r="B2" s="56"/>
      <c r="C2" s="56"/>
      <c r="D2" s="56"/>
      <c r="E2" s="56"/>
      <c r="F2" s="56"/>
      <c r="G2" s="56"/>
      <c r="H2" s="56"/>
      <c r="I2" s="56"/>
    </row>
    <row r="3" spans="1:10" ht="20.100000000000001" customHeight="1">
      <c r="A3" s="56"/>
      <c r="B3" s="56"/>
      <c r="C3" s="56"/>
      <c r="D3" s="56"/>
      <c r="E3" s="56"/>
      <c r="F3" s="56"/>
      <c r="G3" s="56"/>
      <c r="H3" s="56"/>
      <c r="I3" s="56"/>
    </row>
    <row r="4" spans="1:10" ht="20.100000000000001" customHeight="1">
      <c r="A4" s="56"/>
      <c r="B4" s="56"/>
      <c r="C4" s="56"/>
      <c r="D4" s="56"/>
      <c r="E4" s="56"/>
      <c r="F4" s="56"/>
      <c r="G4" s="56"/>
      <c r="H4" s="56"/>
      <c r="I4" s="56"/>
      <c r="J4" s="55"/>
    </row>
    <row r="6" spans="1:10">
      <c r="A6" s="139" t="s">
        <v>24</v>
      </c>
      <c r="B6" s="140"/>
      <c r="C6" s="140"/>
      <c r="D6" s="140"/>
      <c r="E6" s="140"/>
      <c r="F6" s="140"/>
      <c r="G6" s="140"/>
      <c r="H6" s="140"/>
      <c r="I6" s="140"/>
    </row>
    <row r="7" spans="1:10">
      <c r="A7" s="140"/>
      <c r="B7" s="140"/>
      <c r="C7" s="140"/>
      <c r="D7" s="140"/>
      <c r="E7" s="140"/>
      <c r="F7" s="140"/>
      <c r="G7" s="140"/>
      <c r="H7" s="140"/>
      <c r="I7" s="140"/>
    </row>
    <row r="9" spans="1:10" ht="17.100000000000001" customHeight="1">
      <c r="A9" s="58" t="s">
        <v>13</v>
      </c>
      <c r="B9" s="59" t="s">
        <v>14</v>
      </c>
      <c r="C9" s="127"/>
      <c r="D9" s="128"/>
      <c r="F9" s="58" t="s">
        <v>17</v>
      </c>
      <c r="G9" s="59" t="s">
        <v>14</v>
      </c>
      <c r="H9" s="123"/>
      <c r="I9" s="124"/>
      <c r="J9" s="61"/>
    </row>
    <row r="10" spans="1:10" ht="17.100000000000001" customHeight="1">
      <c r="A10" s="121" t="s">
        <v>39</v>
      </c>
      <c r="B10" s="122"/>
      <c r="C10" s="123"/>
      <c r="D10" s="124"/>
      <c r="F10" s="121" t="s">
        <v>39</v>
      </c>
      <c r="G10" s="122"/>
      <c r="H10" s="123"/>
      <c r="I10" s="124"/>
      <c r="J10" s="63"/>
    </row>
    <row r="11" spans="1:10" ht="17.100000000000001" customHeight="1">
      <c r="A11" s="62" t="s">
        <v>40</v>
      </c>
      <c r="B11" s="135"/>
      <c r="C11" s="135"/>
      <c r="D11" s="136"/>
      <c r="F11" s="62" t="s">
        <v>40</v>
      </c>
      <c r="G11" s="137"/>
      <c r="H11" s="137"/>
      <c r="I11" s="138"/>
      <c r="J11" s="61"/>
    </row>
    <row r="12" spans="1:10" ht="17.100000000000001" customHeight="1">
      <c r="A12" s="86" t="s">
        <v>58</v>
      </c>
      <c r="B12" s="92"/>
      <c r="C12" s="64" t="s">
        <v>15</v>
      </c>
      <c r="D12" s="88"/>
      <c r="F12" s="86" t="s">
        <v>58</v>
      </c>
      <c r="G12" s="92"/>
      <c r="H12" s="64" t="s">
        <v>15</v>
      </c>
      <c r="I12" s="91"/>
      <c r="J12" s="61"/>
    </row>
    <row r="13" spans="1:10">
      <c r="A13" s="132" t="s">
        <v>41</v>
      </c>
      <c r="B13" s="133"/>
      <c r="C13" s="133"/>
      <c r="D13" s="134"/>
      <c r="F13" s="132" t="s">
        <v>41</v>
      </c>
      <c r="G13" s="133"/>
      <c r="H13" s="133"/>
      <c r="I13" s="134"/>
      <c r="J13" s="61"/>
    </row>
    <row r="14" spans="1:10">
      <c r="A14" s="129"/>
      <c r="B14" s="130"/>
      <c r="C14" s="130"/>
      <c r="D14" s="131"/>
      <c r="F14" s="129"/>
      <c r="G14" s="130"/>
      <c r="H14" s="130"/>
      <c r="I14" s="131"/>
      <c r="J14" s="61"/>
    </row>
    <row r="15" spans="1:10" ht="17.100000000000001" customHeight="1">
      <c r="A15" s="62" t="s">
        <v>38</v>
      </c>
      <c r="B15" s="60"/>
      <c r="C15" s="127"/>
      <c r="D15" s="128"/>
      <c r="F15" s="62" t="s">
        <v>38</v>
      </c>
      <c r="G15" s="60"/>
      <c r="H15" s="123"/>
      <c r="I15" s="124"/>
      <c r="J15" s="61"/>
    </row>
    <row r="16" spans="1:10" ht="17.100000000000001" customHeight="1">
      <c r="A16" s="125" t="s">
        <v>56</v>
      </c>
      <c r="B16" s="122"/>
      <c r="C16" s="122"/>
      <c r="D16" s="90"/>
      <c r="F16" s="125" t="s">
        <v>56</v>
      </c>
      <c r="G16" s="122"/>
      <c r="H16" s="122"/>
      <c r="I16" s="90"/>
      <c r="J16" s="61"/>
    </row>
    <row r="17" spans="1:10" ht="17.100000000000001" customHeight="1">
      <c r="A17" s="125" t="s">
        <v>57</v>
      </c>
      <c r="B17" s="122"/>
      <c r="C17" s="122"/>
      <c r="D17" s="90"/>
      <c r="F17" s="125" t="s">
        <v>57</v>
      </c>
      <c r="G17" s="122"/>
      <c r="H17" s="122"/>
      <c r="I17" s="90"/>
      <c r="J17" s="61"/>
    </row>
    <row r="18" spans="1:10" ht="17.100000000000001" customHeight="1">
      <c r="A18" s="65" t="s">
        <v>16</v>
      </c>
      <c r="B18" s="56"/>
      <c r="C18" s="122"/>
      <c r="D18" s="126"/>
      <c r="F18" s="65" t="s">
        <v>16</v>
      </c>
      <c r="G18" s="56"/>
      <c r="H18" s="122"/>
      <c r="I18" s="126"/>
      <c r="J18" s="61"/>
    </row>
    <row r="20" spans="1:10" ht="17.100000000000001" customHeight="1">
      <c r="A20" s="58" t="s">
        <v>18</v>
      </c>
      <c r="B20" s="59" t="s">
        <v>14</v>
      </c>
      <c r="C20" s="123"/>
      <c r="D20" s="124"/>
      <c r="F20" s="58" t="s">
        <v>19</v>
      </c>
      <c r="G20" s="59" t="s">
        <v>14</v>
      </c>
      <c r="H20" s="123"/>
      <c r="I20" s="124"/>
    </row>
    <row r="21" spans="1:10" ht="17.100000000000001" customHeight="1">
      <c r="A21" s="121" t="s">
        <v>39</v>
      </c>
      <c r="B21" s="122"/>
      <c r="C21" s="123"/>
      <c r="D21" s="124"/>
      <c r="F21" s="121" t="s">
        <v>39</v>
      </c>
      <c r="G21" s="122"/>
      <c r="H21" s="123"/>
      <c r="I21" s="124"/>
    </row>
    <row r="22" spans="1:10" ht="17.100000000000001" customHeight="1">
      <c r="A22" s="62" t="s">
        <v>40</v>
      </c>
      <c r="B22" s="137"/>
      <c r="C22" s="137"/>
      <c r="D22" s="138"/>
      <c r="F22" s="62" t="s">
        <v>40</v>
      </c>
      <c r="G22" s="137"/>
      <c r="H22" s="137"/>
      <c r="I22" s="138"/>
    </row>
    <row r="23" spans="1:10" ht="17.100000000000001" customHeight="1">
      <c r="A23" s="86" t="s">
        <v>58</v>
      </c>
      <c r="B23" s="92"/>
      <c r="C23" s="64" t="s">
        <v>15</v>
      </c>
      <c r="D23" s="91"/>
      <c r="F23" s="86" t="s">
        <v>58</v>
      </c>
      <c r="G23" s="92"/>
      <c r="H23" s="64" t="s">
        <v>15</v>
      </c>
      <c r="I23" s="91"/>
    </row>
    <row r="24" spans="1:10">
      <c r="A24" s="132" t="s">
        <v>41</v>
      </c>
      <c r="B24" s="133"/>
      <c r="C24" s="133"/>
      <c r="D24" s="134"/>
      <c r="F24" s="132" t="s">
        <v>41</v>
      </c>
      <c r="G24" s="133"/>
      <c r="H24" s="133"/>
      <c r="I24" s="134"/>
    </row>
    <row r="25" spans="1:10">
      <c r="A25" s="129"/>
      <c r="B25" s="130"/>
      <c r="C25" s="130"/>
      <c r="D25" s="131"/>
      <c r="F25" s="129"/>
      <c r="G25" s="130"/>
      <c r="H25" s="130"/>
      <c r="I25" s="131"/>
    </row>
    <row r="26" spans="1:10" ht="17.100000000000001" customHeight="1">
      <c r="A26" s="62" t="s">
        <v>38</v>
      </c>
      <c r="B26" s="60"/>
      <c r="C26" s="123"/>
      <c r="D26" s="124"/>
      <c r="F26" s="62" t="s">
        <v>38</v>
      </c>
      <c r="G26" s="60"/>
      <c r="H26" s="123"/>
      <c r="I26" s="124"/>
      <c r="J26" s="61"/>
    </row>
    <row r="27" spans="1:10" ht="17.100000000000001" customHeight="1">
      <c r="A27" s="125" t="s">
        <v>56</v>
      </c>
      <c r="B27" s="122"/>
      <c r="C27" s="122"/>
      <c r="D27" s="90"/>
      <c r="F27" s="125" t="s">
        <v>56</v>
      </c>
      <c r="G27" s="122"/>
      <c r="H27" s="122"/>
      <c r="I27" s="90"/>
    </row>
    <row r="28" spans="1:10" ht="17.100000000000001" customHeight="1">
      <c r="A28" s="125" t="s">
        <v>57</v>
      </c>
      <c r="B28" s="122"/>
      <c r="C28" s="122"/>
      <c r="D28" s="90"/>
      <c r="F28" s="125" t="s">
        <v>57</v>
      </c>
      <c r="G28" s="122"/>
      <c r="H28" s="122"/>
      <c r="I28" s="90"/>
    </row>
    <row r="29" spans="1:10" ht="17.100000000000001" customHeight="1">
      <c r="A29" s="65" t="s">
        <v>16</v>
      </c>
      <c r="B29" s="56"/>
      <c r="C29" s="122"/>
      <c r="D29" s="126"/>
      <c r="F29" s="65" t="s">
        <v>16</v>
      </c>
      <c r="G29" s="56"/>
      <c r="H29" s="122"/>
      <c r="I29" s="126"/>
    </row>
    <row r="31" spans="1:10" ht="17.100000000000001" customHeight="1">
      <c r="A31" s="58" t="s">
        <v>20</v>
      </c>
      <c r="B31" s="59" t="s">
        <v>14</v>
      </c>
      <c r="C31" s="123"/>
      <c r="D31" s="124"/>
      <c r="F31" s="58" t="s">
        <v>21</v>
      </c>
      <c r="G31" s="59" t="s">
        <v>14</v>
      </c>
      <c r="H31" s="123"/>
      <c r="I31" s="124"/>
    </row>
    <row r="32" spans="1:10" ht="17.100000000000001" customHeight="1">
      <c r="A32" s="121" t="s">
        <v>39</v>
      </c>
      <c r="B32" s="122"/>
      <c r="C32" s="123"/>
      <c r="D32" s="124"/>
      <c r="F32" s="121" t="s">
        <v>39</v>
      </c>
      <c r="G32" s="122"/>
      <c r="H32" s="123"/>
      <c r="I32" s="124"/>
    </row>
    <row r="33" spans="1:10" ht="17.100000000000001" customHeight="1">
      <c r="A33" s="62" t="s">
        <v>40</v>
      </c>
      <c r="B33" s="137"/>
      <c r="C33" s="137"/>
      <c r="D33" s="138"/>
      <c r="F33" s="62" t="s">
        <v>40</v>
      </c>
      <c r="G33" s="137"/>
      <c r="H33" s="137"/>
      <c r="I33" s="138"/>
    </row>
    <row r="34" spans="1:10" ht="17.100000000000001" customHeight="1">
      <c r="A34" s="86" t="s">
        <v>58</v>
      </c>
      <c r="B34" s="92"/>
      <c r="C34" s="64" t="s">
        <v>15</v>
      </c>
      <c r="D34" s="91"/>
      <c r="F34" s="86" t="s">
        <v>58</v>
      </c>
      <c r="G34" s="92"/>
      <c r="H34" s="64" t="s">
        <v>15</v>
      </c>
      <c r="I34" s="91"/>
    </row>
    <row r="35" spans="1:10">
      <c r="A35" s="132" t="s">
        <v>41</v>
      </c>
      <c r="B35" s="133"/>
      <c r="C35" s="133"/>
      <c r="D35" s="134"/>
      <c r="F35" s="132" t="s">
        <v>41</v>
      </c>
      <c r="G35" s="133"/>
      <c r="H35" s="133"/>
      <c r="I35" s="134"/>
    </row>
    <row r="36" spans="1:10">
      <c r="A36" s="129"/>
      <c r="B36" s="130"/>
      <c r="C36" s="130"/>
      <c r="D36" s="131"/>
      <c r="F36" s="129"/>
      <c r="G36" s="130"/>
      <c r="H36" s="130"/>
      <c r="I36" s="131"/>
    </row>
    <row r="37" spans="1:10" ht="17.100000000000001" customHeight="1">
      <c r="A37" s="62" t="s">
        <v>38</v>
      </c>
      <c r="B37" s="60"/>
      <c r="C37" s="123"/>
      <c r="D37" s="124"/>
      <c r="F37" s="62" t="s">
        <v>38</v>
      </c>
      <c r="G37" s="60"/>
      <c r="H37" s="123"/>
      <c r="I37" s="124"/>
      <c r="J37" s="61"/>
    </row>
    <row r="38" spans="1:10" ht="17.100000000000001" customHeight="1">
      <c r="A38" s="125" t="s">
        <v>56</v>
      </c>
      <c r="B38" s="122"/>
      <c r="C38" s="122"/>
      <c r="D38" s="90"/>
      <c r="F38" s="125" t="s">
        <v>56</v>
      </c>
      <c r="G38" s="122"/>
      <c r="H38" s="122"/>
      <c r="I38" s="90"/>
    </row>
    <row r="39" spans="1:10" ht="17.100000000000001" customHeight="1">
      <c r="A39" s="125" t="s">
        <v>57</v>
      </c>
      <c r="B39" s="122"/>
      <c r="C39" s="122"/>
      <c r="D39" s="90"/>
      <c r="F39" s="125" t="s">
        <v>57</v>
      </c>
      <c r="G39" s="122"/>
      <c r="H39" s="122"/>
      <c r="I39" s="90"/>
    </row>
    <row r="40" spans="1:10" ht="17.100000000000001" customHeight="1">
      <c r="A40" s="65" t="s">
        <v>16</v>
      </c>
      <c r="B40" s="56"/>
      <c r="C40" s="122"/>
      <c r="D40" s="126"/>
      <c r="F40" s="65" t="s">
        <v>16</v>
      </c>
      <c r="G40" s="56"/>
      <c r="H40" s="122"/>
      <c r="I40" s="126"/>
    </row>
    <row r="43" spans="1:10" ht="20.100000000000001" customHeight="1">
      <c r="A43" s="66" t="s">
        <v>22</v>
      </c>
    </row>
    <row r="44" spans="1:10" ht="20.100000000000001" customHeight="1"/>
    <row r="45" spans="1:10" ht="20.100000000000001" customHeight="1"/>
    <row r="46" spans="1:10" ht="20.100000000000001" customHeight="1"/>
    <row r="47" spans="1:10" ht="20.100000000000001" customHeight="1"/>
    <row r="48" spans="1:10" ht="20.100000000000001" customHeight="1">
      <c r="A48" s="67"/>
    </row>
    <row r="49" ht="20.100000000000001" customHeight="1"/>
  </sheetData>
  <mergeCells count="61">
    <mergeCell ref="A6:I7"/>
    <mergeCell ref="A13:D13"/>
    <mergeCell ref="F13:I13"/>
    <mergeCell ref="A24:D24"/>
    <mergeCell ref="A14:D14"/>
    <mergeCell ref="F14:I14"/>
    <mergeCell ref="C9:D9"/>
    <mergeCell ref="C10:D10"/>
    <mergeCell ref="H9:I9"/>
    <mergeCell ref="H10:I10"/>
    <mergeCell ref="H31:I31"/>
    <mergeCell ref="F32:G32"/>
    <mergeCell ref="H29:I29"/>
    <mergeCell ref="F25:I25"/>
    <mergeCell ref="G11:I11"/>
    <mergeCell ref="G22:I22"/>
    <mergeCell ref="H32:I32"/>
    <mergeCell ref="F24:I24"/>
    <mergeCell ref="A39:C39"/>
    <mergeCell ref="C40:D40"/>
    <mergeCell ref="C31:D31"/>
    <mergeCell ref="A32:B32"/>
    <mergeCell ref="C32:D32"/>
    <mergeCell ref="A36:D36"/>
    <mergeCell ref="A35:D35"/>
    <mergeCell ref="A38:C38"/>
    <mergeCell ref="C37:D37"/>
    <mergeCell ref="B33:D33"/>
    <mergeCell ref="F39:H39"/>
    <mergeCell ref="H40:I40"/>
    <mergeCell ref="H20:I20"/>
    <mergeCell ref="F21:G21"/>
    <mergeCell ref="H21:I21"/>
    <mergeCell ref="H26:I26"/>
    <mergeCell ref="F27:H27"/>
    <mergeCell ref="F28:H28"/>
    <mergeCell ref="H37:I37"/>
    <mergeCell ref="F38:H38"/>
    <mergeCell ref="F36:I36"/>
    <mergeCell ref="G33:I33"/>
    <mergeCell ref="F35:I35"/>
    <mergeCell ref="A10:B10"/>
    <mergeCell ref="C15:D15"/>
    <mergeCell ref="A16:C16"/>
    <mergeCell ref="A17:C17"/>
    <mergeCell ref="C18:D18"/>
    <mergeCell ref="B11:D11"/>
    <mergeCell ref="A21:B21"/>
    <mergeCell ref="C20:D20"/>
    <mergeCell ref="A27:C27"/>
    <mergeCell ref="A28:C28"/>
    <mergeCell ref="C29:D29"/>
    <mergeCell ref="C21:D21"/>
    <mergeCell ref="C26:D26"/>
    <mergeCell ref="B22:D22"/>
    <mergeCell ref="A25:D25"/>
    <mergeCell ref="F10:G10"/>
    <mergeCell ref="H15:I15"/>
    <mergeCell ref="F16:H16"/>
    <mergeCell ref="F17:H17"/>
    <mergeCell ref="H18:I18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F32" sqref="F32:G32"/>
    </sheetView>
  </sheetViews>
  <sheetFormatPr baseColWidth="10" defaultRowHeight="12.75"/>
  <cols>
    <col min="1" max="1" width="5.7109375" style="57" customWidth="1"/>
    <col min="2" max="2" width="11.7109375" style="57" customWidth="1"/>
    <col min="3" max="4" width="12.7109375" style="57" customWidth="1"/>
    <col min="5" max="5" width="4.85546875" style="57" customWidth="1"/>
    <col min="6" max="6" width="5.7109375" style="57" customWidth="1"/>
    <col min="7" max="7" width="11.7109375" style="57" customWidth="1"/>
    <col min="8" max="9" width="12.7109375" style="57" customWidth="1"/>
    <col min="10" max="16384" width="11.42578125" style="57"/>
  </cols>
  <sheetData>
    <row r="1" spans="1:10" ht="20.100000000000001" customHeight="1">
      <c r="A1" s="54" t="s">
        <v>12</v>
      </c>
      <c r="B1" s="55"/>
      <c r="C1" s="55"/>
      <c r="D1" s="56"/>
      <c r="E1" s="56"/>
      <c r="F1" s="56"/>
      <c r="G1" s="56"/>
      <c r="H1" s="56"/>
      <c r="I1" s="56"/>
    </row>
    <row r="2" spans="1:10" ht="20.100000000000001" customHeight="1">
      <c r="A2" s="56"/>
      <c r="B2" s="56"/>
      <c r="C2" s="56"/>
      <c r="D2" s="56"/>
      <c r="E2" s="56"/>
      <c r="F2" s="56"/>
      <c r="G2" s="56"/>
      <c r="H2" s="56"/>
      <c r="I2" s="56"/>
    </row>
    <row r="3" spans="1:10" ht="20.100000000000001" customHeight="1">
      <c r="A3" s="56"/>
      <c r="B3" s="56"/>
      <c r="C3" s="56"/>
      <c r="D3" s="56"/>
      <c r="E3" s="56"/>
      <c r="F3" s="56"/>
      <c r="G3" s="56"/>
      <c r="H3" s="56"/>
      <c r="I3" s="56"/>
    </row>
    <row r="4" spans="1:10" ht="20.100000000000001" customHeight="1">
      <c r="A4" s="56"/>
      <c r="B4" s="56"/>
      <c r="C4" s="56"/>
      <c r="D4" s="56"/>
      <c r="E4" s="56"/>
      <c r="F4" s="56"/>
      <c r="G4" s="56"/>
      <c r="H4" s="56"/>
      <c r="I4" s="56"/>
      <c r="J4" s="55"/>
    </row>
    <row r="6" spans="1:10">
      <c r="A6" s="139" t="s">
        <v>24</v>
      </c>
      <c r="B6" s="140"/>
      <c r="C6" s="140"/>
      <c r="D6" s="140"/>
      <c r="E6" s="140"/>
      <c r="F6" s="140"/>
      <c r="G6" s="140"/>
      <c r="H6" s="140"/>
      <c r="I6" s="140"/>
    </row>
    <row r="7" spans="1:10">
      <c r="A7" s="140"/>
      <c r="B7" s="140"/>
      <c r="C7" s="140"/>
      <c r="D7" s="140"/>
      <c r="E7" s="140"/>
      <c r="F7" s="140"/>
      <c r="G7" s="140"/>
      <c r="H7" s="140"/>
      <c r="I7" s="140"/>
    </row>
    <row r="9" spans="1:10" ht="17.100000000000001" customHeight="1">
      <c r="A9" s="58" t="s">
        <v>31</v>
      </c>
      <c r="B9" s="59" t="s">
        <v>14</v>
      </c>
      <c r="C9" s="127"/>
      <c r="D9" s="128"/>
      <c r="F9" s="58" t="s">
        <v>32</v>
      </c>
      <c r="G9" s="59" t="s">
        <v>14</v>
      </c>
      <c r="H9" s="127"/>
      <c r="I9" s="128"/>
      <c r="J9" s="61"/>
    </row>
    <row r="10" spans="1:10" ht="17.100000000000001" customHeight="1">
      <c r="A10" s="121" t="s">
        <v>39</v>
      </c>
      <c r="B10" s="122"/>
      <c r="C10" s="144"/>
      <c r="D10" s="128"/>
      <c r="F10" s="121" t="s">
        <v>39</v>
      </c>
      <c r="G10" s="122"/>
      <c r="H10" s="144"/>
      <c r="I10" s="128"/>
      <c r="J10" s="63"/>
    </row>
    <row r="11" spans="1:10" ht="17.100000000000001" customHeight="1">
      <c r="A11" s="62" t="s">
        <v>40</v>
      </c>
      <c r="B11" s="135"/>
      <c r="C11" s="135"/>
      <c r="D11" s="136"/>
      <c r="F11" s="62" t="s">
        <v>40</v>
      </c>
      <c r="G11" s="135"/>
      <c r="H11" s="135"/>
      <c r="I11" s="136"/>
      <c r="J11" s="61"/>
    </row>
    <row r="12" spans="1:10" ht="17.100000000000001" customHeight="1">
      <c r="A12" s="86" t="s">
        <v>58</v>
      </c>
      <c r="B12" s="87"/>
      <c r="C12" s="64" t="s">
        <v>15</v>
      </c>
      <c r="D12" s="88"/>
      <c r="F12" s="86" t="s">
        <v>58</v>
      </c>
      <c r="G12" s="87"/>
      <c r="H12" s="64" t="s">
        <v>15</v>
      </c>
      <c r="I12" s="88"/>
      <c r="J12" s="61"/>
    </row>
    <row r="13" spans="1:10" ht="27.95" customHeight="1">
      <c r="A13" s="132" t="s">
        <v>41</v>
      </c>
      <c r="B13" s="133"/>
      <c r="C13" s="133"/>
      <c r="D13" s="134"/>
      <c r="F13" s="132" t="s">
        <v>41</v>
      </c>
      <c r="G13" s="133"/>
      <c r="H13" s="133"/>
      <c r="I13" s="134"/>
      <c r="J13" s="61"/>
    </row>
    <row r="14" spans="1:10" ht="17.100000000000001" customHeight="1">
      <c r="A14" s="141"/>
      <c r="B14" s="142"/>
      <c r="C14" s="142"/>
      <c r="D14" s="143"/>
      <c r="F14" s="141"/>
      <c r="G14" s="142"/>
      <c r="H14" s="142"/>
      <c r="I14" s="143"/>
      <c r="J14" s="61"/>
    </row>
    <row r="15" spans="1:10" ht="17.100000000000001" customHeight="1">
      <c r="A15" s="62" t="s">
        <v>38</v>
      </c>
      <c r="B15" s="60"/>
      <c r="C15" s="127"/>
      <c r="D15" s="128"/>
      <c r="F15" s="62" t="s">
        <v>38</v>
      </c>
      <c r="G15" s="60"/>
      <c r="H15" s="127"/>
      <c r="I15" s="128"/>
      <c r="J15" s="61"/>
    </row>
    <row r="16" spans="1:10" ht="17.100000000000001" customHeight="1">
      <c r="A16" s="125" t="s">
        <v>56</v>
      </c>
      <c r="B16" s="122"/>
      <c r="C16" s="122"/>
      <c r="D16" s="89"/>
      <c r="F16" s="125" t="s">
        <v>56</v>
      </c>
      <c r="G16" s="122"/>
      <c r="H16" s="122"/>
      <c r="I16" s="89"/>
      <c r="J16" s="61"/>
    </row>
    <row r="17" spans="1:10">
      <c r="A17" s="125" t="s">
        <v>57</v>
      </c>
      <c r="B17" s="122"/>
      <c r="C17" s="122"/>
      <c r="D17" s="89"/>
      <c r="F17" s="125" t="s">
        <v>57</v>
      </c>
      <c r="G17" s="122"/>
      <c r="H17" s="122"/>
      <c r="I17" s="89"/>
    </row>
    <row r="18" spans="1:10" ht="17.100000000000001" customHeight="1">
      <c r="A18" s="65" t="s">
        <v>16</v>
      </c>
      <c r="B18" s="56"/>
      <c r="C18" s="122"/>
      <c r="D18" s="126"/>
      <c r="F18" s="65" t="s">
        <v>16</v>
      </c>
      <c r="G18" s="56"/>
      <c r="H18" s="122"/>
      <c r="I18" s="126"/>
    </row>
    <row r="19" spans="1:10" ht="17.100000000000001" customHeight="1"/>
    <row r="20" spans="1:10" ht="17.100000000000001" customHeight="1">
      <c r="A20" s="58" t="s">
        <v>33</v>
      </c>
      <c r="B20" s="59" t="s">
        <v>14</v>
      </c>
      <c r="C20" s="127"/>
      <c r="D20" s="128"/>
      <c r="F20" s="58" t="s">
        <v>34</v>
      </c>
      <c r="G20" s="59" t="s">
        <v>14</v>
      </c>
      <c r="H20" s="127"/>
      <c r="I20" s="128"/>
    </row>
    <row r="21" spans="1:10" ht="17.100000000000001" customHeight="1">
      <c r="A21" s="121" t="s">
        <v>39</v>
      </c>
      <c r="B21" s="122"/>
      <c r="C21" s="144"/>
      <c r="D21" s="128"/>
      <c r="F21" s="121" t="s">
        <v>39</v>
      </c>
      <c r="G21" s="122"/>
      <c r="H21" s="144"/>
      <c r="I21" s="128"/>
    </row>
    <row r="22" spans="1:10" ht="27.95" customHeight="1">
      <c r="A22" s="62" t="s">
        <v>40</v>
      </c>
      <c r="B22" s="135"/>
      <c r="C22" s="135"/>
      <c r="D22" s="136"/>
      <c r="F22" s="62" t="s">
        <v>40</v>
      </c>
      <c r="G22" s="135"/>
      <c r="H22" s="135"/>
      <c r="I22" s="136"/>
    </row>
    <row r="23" spans="1:10" ht="17.100000000000001" customHeight="1">
      <c r="A23" s="86" t="s">
        <v>58</v>
      </c>
      <c r="B23" s="87"/>
      <c r="C23" s="64" t="s">
        <v>15</v>
      </c>
      <c r="D23" s="88"/>
      <c r="F23" s="86" t="s">
        <v>58</v>
      </c>
      <c r="G23" s="87"/>
      <c r="H23" s="64" t="s">
        <v>15</v>
      </c>
      <c r="I23" s="88"/>
      <c r="J23" s="61"/>
    </row>
    <row r="24" spans="1:10" ht="17.100000000000001" customHeight="1">
      <c r="A24" s="132" t="s">
        <v>41</v>
      </c>
      <c r="B24" s="133"/>
      <c r="C24" s="133"/>
      <c r="D24" s="134"/>
      <c r="F24" s="132" t="s">
        <v>41</v>
      </c>
      <c r="G24" s="133"/>
      <c r="H24" s="133"/>
      <c r="I24" s="134"/>
    </row>
    <row r="25" spans="1:10" ht="17.100000000000001" customHeight="1">
      <c r="A25" s="141"/>
      <c r="B25" s="142"/>
      <c r="C25" s="142"/>
      <c r="D25" s="143"/>
      <c r="F25" s="141"/>
      <c r="G25" s="142"/>
      <c r="H25" s="142"/>
      <c r="I25" s="143"/>
    </row>
    <row r="26" spans="1:10">
      <c r="A26" s="62" t="s">
        <v>38</v>
      </c>
      <c r="B26" s="60"/>
      <c r="C26" s="127"/>
      <c r="D26" s="128"/>
      <c r="F26" s="62" t="s">
        <v>38</v>
      </c>
      <c r="G26" s="60"/>
      <c r="H26" s="127"/>
      <c r="I26" s="128"/>
    </row>
    <row r="27" spans="1:10" ht="17.100000000000001" customHeight="1">
      <c r="A27" s="125" t="s">
        <v>56</v>
      </c>
      <c r="B27" s="122"/>
      <c r="C27" s="122"/>
      <c r="D27" s="89"/>
      <c r="F27" s="125" t="s">
        <v>56</v>
      </c>
      <c r="G27" s="122"/>
      <c r="H27" s="122"/>
      <c r="I27" s="89"/>
    </row>
    <row r="28" spans="1:10" ht="17.100000000000001" customHeight="1">
      <c r="A28" s="125" t="s">
        <v>57</v>
      </c>
      <c r="B28" s="122"/>
      <c r="C28" s="122"/>
      <c r="D28" s="89"/>
      <c r="F28" s="125" t="s">
        <v>57</v>
      </c>
      <c r="G28" s="122"/>
      <c r="H28" s="122"/>
      <c r="I28" s="89"/>
    </row>
    <row r="29" spans="1:10" ht="17.100000000000001" customHeight="1">
      <c r="A29" s="65" t="s">
        <v>16</v>
      </c>
      <c r="B29" s="56"/>
      <c r="C29" s="122"/>
      <c r="D29" s="126"/>
      <c r="F29" s="65" t="s">
        <v>16</v>
      </c>
      <c r="G29" s="56"/>
      <c r="H29" s="122"/>
      <c r="I29" s="126"/>
    </row>
    <row r="30" spans="1:10" ht="17.100000000000001" customHeight="1"/>
    <row r="31" spans="1:10" ht="27.95" customHeight="1">
      <c r="A31" s="58" t="s">
        <v>35</v>
      </c>
      <c r="B31" s="59" t="s">
        <v>14</v>
      </c>
      <c r="C31" s="127"/>
      <c r="D31" s="128"/>
      <c r="F31" s="58" t="s">
        <v>36</v>
      </c>
      <c r="G31" s="59" t="s">
        <v>14</v>
      </c>
      <c r="H31" s="127"/>
      <c r="I31" s="128"/>
    </row>
    <row r="32" spans="1:10" ht="17.100000000000001" customHeight="1">
      <c r="A32" s="121" t="s">
        <v>39</v>
      </c>
      <c r="B32" s="122"/>
      <c r="C32" s="144"/>
      <c r="D32" s="128"/>
      <c r="F32" s="121" t="s">
        <v>39</v>
      </c>
      <c r="G32" s="122"/>
      <c r="H32" s="144"/>
      <c r="I32" s="128"/>
      <c r="J32" s="61"/>
    </row>
    <row r="33" spans="1:9" ht="17.100000000000001" customHeight="1">
      <c r="A33" s="62" t="s">
        <v>40</v>
      </c>
      <c r="B33" s="135"/>
      <c r="C33" s="135"/>
      <c r="D33" s="136"/>
      <c r="F33" s="62" t="s">
        <v>40</v>
      </c>
      <c r="G33" s="135"/>
      <c r="H33" s="135"/>
      <c r="I33" s="136"/>
    </row>
    <row r="34" spans="1:9" ht="17.100000000000001" customHeight="1">
      <c r="A34" s="86" t="s">
        <v>58</v>
      </c>
      <c r="B34" s="87"/>
      <c r="C34" s="64" t="s">
        <v>15</v>
      </c>
      <c r="D34" s="88"/>
      <c r="F34" s="86" t="s">
        <v>58</v>
      </c>
      <c r="G34" s="87"/>
      <c r="H34" s="64" t="s">
        <v>15</v>
      </c>
      <c r="I34" s="88"/>
    </row>
    <row r="35" spans="1:9">
      <c r="A35" s="132" t="s">
        <v>41</v>
      </c>
      <c r="B35" s="133"/>
      <c r="C35" s="133"/>
      <c r="D35" s="134"/>
      <c r="F35" s="132" t="s">
        <v>41</v>
      </c>
      <c r="G35" s="133"/>
      <c r="H35" s="133"/>
      <c r="I35" s="134"/>
    </row>
    <row r="36" spans="1:9">
      <c r="A36" s="141"/>
      <c r="B36" s="142"/>
      <c r="C36" s="142"/>
      <c r="D36" s="143"/>
      <c r="F36" s="141"/>
      <c r="G36" s="142"/>
      <c r="H36" s="142"/>
      <c r="I36" s="143"/>
    </row>
    <row r="37" spans="1:9" ht="20.100000000000001" customHeight="1">
      <c r="A37" s="62" t="s">
        <v>38</v>
      </c>
      <c r="B37" s="60"/>
      <c r="C37" s="127"/>
      <c r="D37" s="128"/>
      <c r="F37" s="62" t="s">
        <v>38</v>
      </c>
      <c r="G37" s="60"/>
      <c r="H37" s="127"/>
      <c r="I37" s="128"/>
    </row>
    <row r="38" spans="1:9" ht="20.100000000000001" customHeight="1">
      <c r="A38" s="125" t="s">
        <v>56</v>
      </c>
      <c r="B38" s="122"/>
      <c r="C38" s="122"/>
      <c r="D38" s="89"/>
      <c r="F38" s="125" t="s">
        <v>56</v>
      </c>
      <c r="G38" s="122"/>
      <c r="H38" s="122"/>
      <c r="I38" s="89"/>
    </row>
    <row r="39" spans="1:9" ht="20.100000000000001" customHeight="1">
      <c r="A39" s="125" t="s">
        <v>57</v>
      </c>
      <c r="B39" s="122"/>
      <c r="C39" s="122"/>
      <c r="D39" s="89"/>
      <c r="F39" s="125" t="s">
        <v>57</v>
      </c>
      <c r="G39" s="122"/>
      <c r="H39" s="122"/>
      <c r="I39" s="89"/>
    </row>
    <row r="40" spans="1:9" ht="20.100000000000001" customHeight="1">
      <c r="A40" s="65" t="s">
        <v>16</v>
      </c>
      <c r="B40" s="56"/>
      <c r="C40" s="122"/>
      <c r="D40" s="126"/>
      <c r="F40" s="65" t="s">
        <v>16</v>
      </c>
      <c r="G40" s="56"/>
      <c r="H40" s="122"/>
      <c r="I40" s="126"/>
    </row>
    <row r="41" spans="1:9" ht="20.100000000000001" customHeight="1"/>
    <row r="42" spans="1:9" ht="20.100000000000001" customHeight="1">
      <c r="A42" s="67"/>
    </row>
    <row r="43" spans="1:9" ht="20.100000000000001" customHeight="1"/>
  </sheetData>
  <mergeCells count="61">
    <mergeCell ref="A16:C16"/>
    <mergeCell ref="F16:H16"/>
    <mergeCell ref="A6:I7"/>
    <mergeCell ref="A13:D13"/>
    <mergeCell ref="F13:I13"/>
    <mergeCell ref="C9:D9"/>
    <mergeCell ref="H9:I9"/>
    <mergeCell ref="A10:B10"/>
    <mergeCell ref="C10:D10"/>
    <mergeCell ref="F10:G10"/>
    <mergeCell ref="H10:I10"/>
    <mergeCell ref="B11:D11"/>
    <mergeCell ref="G11:I11"/>
    <mergeCell ref="A14:D14"/>
    <mergeCell ref="F14:I14"/>
    <mergeCell ref="C15:D15"/>
    <mergeCell ref="H15:I15"/>
    <mergeCell ref="A17:C17"/>
    <mergeCell ref="F17:H17"/>
    <mergeCell ref="C18:D18"/>
    <mergeCell ref="H18:I18"/>
    <mergeCell ref="C20:D20"/>
    <mergeCell ref="H20:I20"/>
    <mergeCell ref="A21:B21"/>
    <mergeCell ref="C21:D21"/>
    <mergeCell ref="F21:G21"/>
    <mergeCell ref="H21:I21"/>
    <mergeCell ref="B22:D22"/>
    <mergeCell ref="G22:I22"/>
    <mergeCell ref="A24:D24"/>
    <mergeCell ref="F24:I24"/>
    <mergeCell ref="A25:D25"/>
    <mergeCell ref="F25:I25"/>
    <mergeCell ref="C26:D26"/>
    <mergeCell ref="H26:I26"/>
    <mergeCell ref="A27:C27"/>
    <mergeCell ref="F27:H27"/>
    <mergeCell ref="A28:C28"/>
    <mergeCell ref="F28:H28"/>
    <mergeCell ref="C29:D29"/>
    <mergeCell ref="H29:I29"/>
    <mergeCell ref="C31:D31"/>
    <mergeCell ref="H31:I31"/>
    <mergeCell ref="A32:B32"/>
    <mergeCell ref="C32:D32"/>
    <mergeCell ref="F32:G32"/>
    <mergeCell ref="H32:I32"/>
    <mergeCell ref="B33:D33"/>
    <mergeCell ref="G33:I33"/>
    <mergeCell ref="A35:D35"/>
    <mergeCell ref="F35:I35"/>
    <mergeCell ref="A36:D36"/>
    <mergeCell ref="F36:I36"/>
    <mergeCell ref="C40:D40"/>
    <mergeCell ref="H40:I40"/>
    <mergeCell ref="C37:D37"/>
    <mergeCell ref="H37:I37"/>
    <mergeCell ref="A38:C38"/>
    <mergeCell ref="F38:H38"/>
    <mergeCell ref="A39:C39"/>
    <mergeCell ref="F39:H39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Eingabe</vt:lpstr>
      <vt:lpstr>Zählen</vt:lpstr>
      <vt:lpstr>Spielbericht</vt:lpstr>
      <vt:lpstr>Ersatzspieler</vt:lpstr>
      <vt:lpstr>Ersatzspieler (2)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Jacobi</dc:creator>
  <cp:lastModifiedBy>Thomas Jacobi</cp:lastModifiedBy>
  <cp:lastPrinted>2011-09-27T15:34:29Z</cp:lastPrinted>
  <dcterms:created xsi:type="dcterms:W3CDTF">2004-01-23T14:52:46Z</dcterms:created>
  <dcterms:modified xsi:type="dcterms:W3CDTF">2013-09-22T21:10:33Z</dcterms:modified>
</cp:coreProperties>
</file>